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30"/>
  <workbookPr showInkAnnotation="0"/>
  <mc:AlternateContent xmlns:mc="http://schemas.openxmlformats.org/markup-compatibility/2006">
    <mc:Choice Requires="x15">
      <x15ac:absPath xmlns:x15ac="http://schemas.microsoft.com/office/spreadsheetml/2010/11/ac" url="/Users/paulmagyar/Desktop/Thesis/"/>
    </mc:Choice>
  </mc:AlternateContent>
  <bookViews>
    <workbookView xWindow="100" yWindow="480" windowWidth="25600" windowHeight="15460" tabRatio="500"/>
  </bookViews>
  <sheets>
    <sheet name="natural samples" sheetId="1" r:id="rId1"/>
    <sheet name="standards" sheetId="2" r:id="rId2"/>
  </sheets>
  <externalReferences>
    <externalReference r:id="rId3"/>
  </externalReference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40" i="1" l="1"/>
  <c r="Y40" i="1"/>
  <c r="AC40" i="1"/>
  <c r="X40" i="1"/>
  <c r="Z40" i="1"/>
  <c r="AB40" i="1"/>
  <c r="W40" i="1"/>
  <c r="V40" i="1"/>
  <c r="U40" i="1"/>
  <c r="T40" i="1"/>
  <c r="M40" i="1"/>
  <c r="E40" i="1"/>
  <c r="O40" i="1"/>
  <c r="S40" i="1"/>
  <c r="L40" i="1"/>
  <c r="D40" i="1"/>
  <c r="N40" i="1"/>
  <c r="R40" i="1"/>
  <c r="Q40" i="1"/>
  <c r="P40" i="1"/>
  <c r="K40" i="1"/>
  <c r="J40" i="1"/>
  <c r="I40" i="1"/>
  <c r="H40" i="1"/>
  <c r="G40" i="1"/>
  <c r="F40" i="1"/>
</calcChain>
</file>

<file path=xl/sharedStrings.xml><?xml version="1.0" encoding="utf-8"?>
<sst xmlns="http://schemas.openxmlformats.org/spreadsheetml/2006/main" count="199" uniqueCount="119">
  <si>
    <t>Session</t>
  </si>
  <si>
    <t>sample</t>
  </si>
  <si>
    <t>delta47</t>
  </si>
  <si>
    <t>delta-33</t>
  </si>
  <si>
    <t>SP</t>
  </si>
  <si>
    <t>∆17O</t>
  </si>
  <si>
    <t>∆47</t>
  </si>
  <si>
    <t>∆141518</t>
  </si>
  <si>
    <t>∆15148</t>
  </si>
  <si>
    <t>SP18</t>
  </si>
  <si>
    <t>ep15</t>
  </si>
  <si>
    <t>±</t>
  </si>
  <si>
    <t>ep18_obs</t>
  </si>
  <si>
    <t>d15N (vs AIR-N2)</t>
  </si>
  <si>
    <t>d17O (vs VSMOW)</t>
  </si>
  <si>
    <t>d18O (vs VSMOW)</t>
  </si>
  <si>
    <t>d15N-alpha (vs AIR-N2)</t>
  </si>
  <si>
    <t>d15N-beta (vs AIR-N2)</t>
  </si>
  <si>
    <t>Denitrifiers</t>
  </si>
  <si>
    <t>Nitrate-grown</t>
  </si>
  <si>
    <t>A1</t>
  </si>
  <si>
    <t>A2</t>
  </si>
  <si>
    <t>A3</t>
  </si>
  <si>
    <t>J1</t>
  </si>
  <si>
    <t>J2</t>
  </si>
  <si>
    <t>J3</t>
  </si>
  <si>
    <t>Nitrite-grown</t>
  </si>
  <si>
    <t>#1</t>
  </si>
  <si>
    <t>#2</t>
  </si>
  <si>
    <t>#3</t>
  </si>
  <si>
    <t>fungal p450nor</t>
  </si>
  <si>
    <t>T, °C</t>
  </si>
  <si>
    <t>t, h</t>
  </si>
  <si>
    <t>+/-</t>
  </si>
  <si>
    <t>∆151418</t>
  </si>
  <si>
    <t>SP-18</t>
  </si>
  <si>
    <t>+1c</t>
  </si>
  <si>
    <t>DR-1a</t>
  </si>
  <si>
    <t>+2a</t>
  </si>
  <si>
    <t>Heated samples</t>
  </si>
  <si>
    <t>ref ("3A")</t>
  </si>
  <si>
    <t>DR ("2")</t>
  </si>
  <si>
    <t>+1 ("b")</t>
  </si>
  <si>
    <t>ref ("II")</t>
  </si>
  <si>
    <t>ref ("IIIbc")</t>
  </si>
  <si>
    <t>+2 ("b")</t>
  </si>
  <si>
    <t>+1 ("a2")</t>
  </si>
  <si>
    <t>ref (#1)</t>
  </si>
  <si>
    <t>+2 (#5)</t>
  </si>
  <si>
    <t>+2 (#7)</t>
  </si>
  <si>
    <t>ref (#3)</t>
  </si>
  <si>
    <t>+2 (#8)</t>
  </si>
  <si>
    <t>ref (#4)</t>
  </si>
  <si>
    <t>ref (#10)</t>
  </si>
  <si>
    <t>ref (50C)</t>
  </si>
  <si>
    <t>ref (150C)</t>
  </si>
  <si>
    <t>External references</t>
  </si>
  <si>
    <t>Stanford</t>
  </si>
  <si>
    <t>MSU 13 March 2013</t>
  </si>
  <si>
    <t>msu</t>
  </si>
  <si>
    <t>MSU</t>
  </si>
  <si>
    <t>MIT</t>
  </si>
  <si>
    <t>Internal standards</t>
  </si>
  <si>
    <t>Diffusion experiments</t>
  </si>
  <si>
    <t>Diffused gas #6</t>
  </si>
  <si>
    <t>Residual gas #6</t>
  </si>
  <si>
    <t>Diffused gas #7</t>
  </si>
  <si>
    <t>Residual gas #7</t>
  </si>
  <si>
    <t>Diffused gas #2</t>
  </si>
  <si>
    <t>Residual gas #2</t>
  </si>
  <si>
    <t>species</t>
  </si>
  <si>
    <t>sample i.d.</t>
  </si>
  <si>
    <t>Pseudomonas aeruginosa</t>
  </si>
  <si>
    <t>Pseudomonas aureofaciens</t>
  </si>
  <si>
    <t>Histoplasma capsulatum</t>
  </si>
  <si>
    <t xml:space="preserve">Ammonia Oxidizing Bacteria </t>
  </si>
  <si>
    <t>Nitrosomonas communis</t>
  </si>
  <si>
    <t>Nitrosomonas europaea</t>
  </si>
  <si>
    <t>Nitrosospira multiformis</t>
  </si>
  <si>
    <t>Nc1</t>
  </si>
  <si>
    <t>Ne1</t>
  </si>
  <si>
    <t>Ne2</t>
  </si>
  <si>
    <t>Ne3</t>
  </si>
  <si>
    <t>Ne4</t>
  </si>
  <si>
    <t>Nm1</t>
  </si>
  <si>
    <t>Nm2</t>
  </si>
  <si>
    <t>Ne7</t>
  </si>
  <si>
    <t>Ne6</t>
  </si>
  <si>
    <t>Ne5</t>
  </si>
  <si>
    <t>40°C</t>
  </si>
  <si>
    <t>Abiotic Iron oxidation</t>
  </si>
  <si>
    <t>Fe + nitrite, chemostat</t>
  </si>
  <si>
    <r>
      <t xml:space="preserve">Cytochrome P460 from </t>
    </r>
    <r>
      <rPr>
        <b/>
        <i/>
        <sz val="12"/>
        <color theme="1"/>
        <rFont val="Calibri"/>
        <scheme val="minor"/>
      </rPr>
      <t>N. europaea</t>
    </r>
  </si>
  <si>
    <t>37C</t>
  </si>
  <si>
    <t>28C + citrate</t>
  </si>
  <si>
    <t>28C</t>
  </si>
  <si>
    <t>Fe + nitrite, batch</t>
  </si>
  <si>
    <t>wc1</t>
  </si>
  <si>
    <t>wc2</t>
  </si>
  <si>
    <t>wc3</t>
  </si>
  <si>
    <t>wc4</t>
  </si>
  <si>
    <t>wc5</t>
  </si>
  <si>
    <t>wc6</t>
  </si>
  <si>
    <t>Worm Castings</t>
  </si>
  <si>
    <t>250 mL bottle</t>
  </si>
  <si>
    <t>1 L bottle</t>
  </si>
  <si>
    <t>#3 remeasured</t>
  </si>
  <si>
    <t>#2 remeasured</t>
  </si>
  <si>
    <t>Lake Vida Incubation</t>
  </si>
  <si>
    <t>Sources/substrates</t>
  </si>
  <si>
    <t>Aug PA14</t>
  </si>
  <si>
    <t>nitrate</t>
  </si>
  <si>
    <t>July PA14</t>
  </si>
  <si>
    <t>fungal pNOR</t>
  </si>
  <si>
    <t>NO</t>
  </si>
  <si>
    <t>ammonium</t>
  </si>
  <si>
    <t>Lake Vida</t>
  </si>
  <si>
    <t>N2</t>
  </si>
  <si>
    <t>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</si>
</sst>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[$-409]mmmm\-yy;@"/>
    <numFmt numFmtId="166" formatCode="[$-409]mmm\-yy;@"/>
    <numFmt numFmtId="172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Calibri"/>
      <scheme val="minor"/>
    </font>
    <font>
      <b/>
      <i/>
      <sz val="12"/>
      <color theme="1"/>
      <name val="Calibri"/>
      <scheme val="minor"/>
    </font>
    <font>
      <u/>
      <sz val="1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/>
    </xf>
    <xf numFmtId="164" fontId="1" fillId="0" borderId="0" xfId="0" quotePrefix="1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/>
    <xf numFmtId="0" fontId="0" fillId="0" borderId="0" xfId="0" applyAlignment="1"/>
    <xf numFmtId="165" fontId="3" fillId="0" borderId="0" xfId="0" applyNumberFormat="1" applyFont="1" applyAlignment="1">
      <alignment horizontal="center"/>
    </xf>
    <xf numFmtId="165" fontId="0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164" fontId="0" fillId="0" borderId="0" xfId="0" applyNumberFormat="1" applyBorder="1"/>
    <xf numFmtId="164" fontId="0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0" fillId="0" borderId="0" xfId="0" applyNumberFormat="1" applyBorder="1" applyAlignment="1">
      <alignment horizontal="center"/>
    </xf>
    <xf numFmtId="165" fontId="1" fillId="0" borderId="0" xfId="0" applyNumberFormat="1" applyFont="1" applyAlignment="1"/>
    <xf numFmtId="17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ulmagyar/Desktop/biol-enviro.9.v.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me regressions"/>
      <sheetName val="sp-d18o_dn"/>
      <sheetName val="sp18-d18o_dn"/>
      <sheetName val="∆-d18o_dn"/>
      <sheetName val="iron subset"/>
      <sheetName val="scrambling"/>
      <sheetName val="referencing"/>
      <sheetName val="background"/>
      <sheetName val="∆47-time"/>
      <sheetName val="co2.compiled"/>
      <sheetName val="∆47-time_dn"/>
      <sheetName val="SP-time_dn"/>
      <sheetName val="SP-d18O_dn (2)"/>
      <sheetName val="SP-time"/>
      <sheetName val="d18O-time"/>
      <sheetName val="d18O-time_aob"/>
      <sheetName val="∆-time"/>
      <sheetName val="SP18-time_dn"/>
      <sheetName val="%xch-time_dn"/>
      <sheetName val="%xch-time_all"/>
      <sheetName val="SP18-SP-summary"/>
      <sheetName val="∆47-SP-summary"/>
      <sheetName val="∆47-18O-summary"/>
      <sheetName val="summary"/>
      <sheetName val="equilibria"/>
      <sheetName val="msulv"/>
      <sheetName val="∆47-SP em"/>
      <sheetName val="∆47-SP18_vmg"/>
      <sheetName val="∆47-SP18"/>
      <sheetName val="∆47-SP18_simpler"/>
      <sheetName val="∆47-SP "/>
      <sheetName val="∆47-SP_dn"/>
      <sheetName val="∆47-SP18_dn"/>
      <sheetName val="Sp18-SP"/>
      <sheetName val="Sp18-SP_vmg"/>
      <sheetName val="Sp18-SP_dn"/>
      <sheetName val="d15n-SP"/>
      <sheetName val="d15n-d18o"/>
      <sheetName val="d15n-d18o LV"/>
      <sheetName val="d15n-∆17O LV"/>
      <sheetName val="d17O-d18O"/>
      <sheetName val="d17O-d18O LV"/>
      <sheetName val="∆17O-SP"/>
      <sheetName val="∆17O-SP em"/>
      <sheetName val="d18O-SP"/>
      <sheetName val="d18O-SP_clean"/>
      <sheetName val="d18O-SP_vmg"/>
      <sheetName val="d18O-∆"/>
      <sheetName val="d18O-SP18"/>
      <sheetName val="d18O-SP18_31.x.2016"/>
      <sheetName val="fungal_15N-18O_context"/>
      <sheetName val="fungi"/>
      <sheetName val="fungi_compare"/>
      <sheetName val="∆47-SP-DN"/>
      <sheetName val="ep18-SP DN"/>
      <sheetName val="ep18-∆ DN"/>
      <sheetName val="ep15-SP DN"/>
      <sheetName val="ep15-SP18 DN"/>
      <sheetName val="ep15-∆ DN"/>
      <sheetName val="d15n-d18o DN"/>
      <sheetName val="SP-d18o DN"/>
      <sheetName val="SP18-d18o DN"/>
      <sheetName val="∆-d18o DN"/>
      <sheetName val="d17O-d18O DN"/>
      <sheetName val="%xch-SP DN"/>
      <sheetName val="DN eqm-mixing model"/>
      <sheetName val="d15n-d18o AOB"/>
      <sheetName val="Sp-d18o AOB"/>
      <sheetName val="Sp-d18o AOB+outside"/>
      <sheetName val="Sp-d18o AOB_31.x.2016"/>
      <sheetName val="Sp-d15N AOB"/>
      <sheetName val="Sp-d18o AOB.b"/>
      <sheetName val="∆-d18o AOB"/>
      <sheetName val="SP18-d18o AOB"/>
      <sheetName val="SP18-d18o AOB_errorbars (2)"/>
      <sheetName val="SP18-∆ AOB_errorbars (3)"/>
      <sheetName val="SP18-d15N AOB"/>
      <sheetName val="compiled ep"/>
      <sheetName val="predictions"/>
    </sheetNames>
    <sheetDataSet>
      <sheetData sheetId="0"/>
      <sheetData sheetId="4"/>
      <sheetData sheetId="5">
        <row r="2">
          <cell r="AN2">
            <v>0.1104</v>
          </cell>
        </row>
      </sheetData>
      <sheetData sheetId="6">
        <row r="35">
          <cell r="C35">
            <v>-33.806244182844949</v>
          </cell>
          <cell r="D35">
            <v>2.5002866181764449E-2</v>
          </cell>
          <cell r="E35">
            <v>9.1684732111203537</v>
          </cell>
          <cell r="F35">
            <v>0.25657444484019776</v>
          </cell>
          <cell r="G35">
            <v>13.178819535335062</v>
          </cell>
          <cell r="H35">
            <v>6.2125288318032865E-2</v>
          </cell>
          <cell r="I35">
            <v>-65.5648841343112</v>
          </cell>
          <cell r="J35">
            <v>6.2125288318032865E-2</v>
          </cell>
          <cell r="K35">
            <v>-27.593671506719765</v>
          </cell>
          <cell r="L35">
            <v>5.955953807998543E-2</v>
          </cell>
          <cell r="Q35">
            <v>-98.259200492323345</v>
          </cell>
          <cell r="R35">
            <v>2.1822116298261749</v>
          </cell>
          <cell r="S35">
            <v>2.2161862646026265</v>
          </cell>
          <cell r="T35">
            <v>0.26398863080377988</v>
          </cell>
          <cell r="U35">
            <v>-2.8661880994388378</v>
          </cell>
          <cell r="V35">
            <v>9.1346845673513227E-2</v>
          </cell>
          <cell r="W35">
            <v>-49.357852016877914</v>
          </cell>
          <cell r="X35">
            <v>2.1832389452633243</v>
          </cell>
          <cell r="Y35">
            <v>43.62547581800014</v>
          </cell>
          <cell r="Z35">
            <v>2.1851490883527864</v>
          </cell>
        </row>
      </sheetData>
      <sheetData sheetId="7"/>
      <sheetData sheetId="9"/>
      <sheetData sheetId="23"/>
      <sheetData sheetId="24"/>
      <sheetData sheetId="25"/>
      <sheetData sheetId="51"/>
      <sheetData sheetId="65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3"/>
  <sheetViews>
    <sheetView tabSelected="1" topLeftCell="A48" workbookViewId="0">
      <selection activeCell="H64" sqref="H64"/>
    </sheetView>
  </sheetViews>
  <sheetFormatPr baseColWidth="10" defaultRowHeight="16" x14ac:dyDescent="0.2"/>
  <cols>
    <col min="1" max="1" width="12.33203125" style="9" bestFit="1" customWidth="1"/>
    <col min="2" max="2" width="23.83203125" style="12" bestFit="1" customWidth="1"/>
    <col min="3" max="3" width="14.1640625" style="5" bestFit="1" customWidth="1"/>
    <col min="4" max="4" width="14" style="6" bestFit="1" customWidth="1"/>
    <col min="5" max="5" width="5.6640625" style="6" bestFit="1" customWidth="1"/>
    <col min="6" max="6" width="15.1640625" style="6" bestFit="1" customWidth="1"/>
    <col min="7" max="7" width="6.6640625" style="6" bestFit="1" customWidth="1"/>
    <col min="8" max="8" width="15.1640625" style="6" bestFit="1" customWidth="1"/>
    <col min="9" max="9" width="5.6640625" style="6" bestFit="1" customWidth="1"/>
    <col min="10" max="10" width="7.33203125" style="6" bestFit="1" customWidth="1"/>
    <col min="11" max="11" width="5.6640625" style="6" bestFit="1" customWidth="1"/>
    <col min="12" max="12" width="18.83203125" style="6" bestFit="1" customWidth="1"/>
    <col min="13" max="13" width="5.6640625" style="6" bestFit="1" customWidth="1"/>
    <col min="14" max="14" width="18" style="6" bestFit="1" customWidth="1"/>
    <col min="15" max="15" width="5.6640625" style="6" bestFit="1" customWidth="1"/>
    <col min="16" max="16" width="7.33203125" style="6" bestFit="1" customWidth="1"/>
    <col min="17" max="17" width="5.6640625" style="6" bestFit="1" customWidth="1"/>
    <col min="18" max="18" width="7.33203125" style="6" bestFit="1" customWidth="1"/>
    <col min="19" max="19" width="5.6640625" style="6" bestFit="1" customWidth="1"/>
    <col min="20" max="20" width="6.6640625" style="6" bestFit="1" customWidth="1"/>
    <col min="21" max="21" width="5.6640625" style="6" bestFit="1" customWidth="1"/>
    <col min="22" max="22" width="6.33203125" style="6" bestFit="1" customWidth="1"/>
    <col min="23" max="23" width="5.6640625" style="6" bestFit="1" customWidth="1"/>
    <col min="24" max="24" width="8.33203125" style="6" bestFit="1" customWidth="1"/>
    <col min="25" max="25" width="5.6640625" style="6" bestFit="1" customWidth="1"/>
    <col min="26" max="26" width="7.33203125" style="6" bestFit="1" customWidth="1"/>
    <col min="27" max="27" width="5.6640625" style="6" bestFit="1" customWidth="1"/>
    <col min="28" max="28" width="7.33203125" style="6" bestFit="1" customWidth="1"/>
    <col min="29" max="29" width="5.6640625" style="6" bestFit="1" customWidth="1"/>
    <col min="30" max="30" width="6.6640625" style="6" bestFit="1" customWidth="1"/>
    <col min="31" max="31" width="5.6640625" style="6" bestFit="1" customWidth="1"/>
    <col min="32" max="32" width="9.1640625" style="6" bestFit="1" customWidth="1"/>
    <col min="33" max="33" width="5.6640625" style="6" bestFit="1" customWidth="1"/>
    <col min="34" max="34" width="10.83203125" style="5"/>
  </cols>
  <sheetData>
    <row r="1" spans="1:33" x14ac:dyDescent="0.2">
      <c r="A1" s="7" t="s">
        <v>0</v>
      </c>
      <c r="B1" s="7" t="s">
        <v>70</v>
      </c>
      <c r="C1" s="1" t="s">
        <v>71</v>
      </c>
      <c r="D1" s="2" t="s">
        <v>13</v>
      </c>
      <c r="E1" s="8" t="s">
        <v>11</v>
      </c>
      <c r="F1" s="2" t="s">
        <v>14</v>
      </c>
      <c r="G1" s="8" t="s">
        <v>11</v>
      </c>
      <c r="H1" s="2" t="s">
        <v>15</v>
      </c>
      <c r="I1" s="8" t="s">
        <v>11</v>
      </c>
      <c r="J1" s="2" t="s">
        <v>2</v>
      </c>
      <c r="K1" s="8" t="s">
        <v>11</v>
      </c>
      <c r="L1" s="2" t="s">
        <v>16</v>
      </c>
      <c r="M1" s="8" t="s">
        <v>11</v>
      </c>
      <c r="N1" s="3" t="s">
        <v>17</v>
      </c>
      <c r="O1" s="8" t="s">
        <v>11</v>
      </c>
      <c r="P1" s="2" t="s">
        <v>3</v>
      </c>
      <c r="Q1" s="8" t="s">
        <v>11</v>
      </c>
      <c r="R1" s="1" t="s">
        <v>4</v>
      </c>
      <c r="S1" s="8" t="s">
        <v>11</v>
      </c>
      <c r="T1" s="1" t="s">
        <v>5</v>
      </c>
      <c r="U1" s="8" t="s">
        <v>11</v>
      </c>
      <c r="V1" s="1" t="s">
        <v>6</v>
      </c>
      <c r="W1" s="8" t="s">
        <v>11</v>
      </c>
      <c r="X1" s="1" t="s">
        <v>7</v>
      </c>
      <c r="Y1" s="1" t="s">
        <v>11</v>
      </c>
      <c r="Z1" s="1" t="s">
        <v>8</v>
      </c>
      <c r="AA1" s="8" t="s">
        <v>11</v>
      </c>
      <c r="AB1" s="1" t="s">
        <v>9</v>
      </c>
      <c r="AC1" s="8" t="s">
        <v>11</v>
      </c>
      <c r="AD1" s="1" t="s">
        <v>10</v>
      </c>
      <c r="AE1" s="8" t="s">
        <v>11</v>
      </c>
      <c r="AF1" s="1" t="s">
        <v>12</v>
      </c>
      <c r="AG1" s="8" t="s">
        <v>11</v>
      </c>
    </row>
    <row r="3" spans="1:33" x14ac:dyDescent="0.2">
      <c r="B3" s="14" t="s">
        <v>18</v>
      </c>
    </row>
    <row r="4" spans="1:33" x14ac:dyDescent="0.2">
      <c r="B4" s="18" t="s">
        <v>19</v>
      </c>
    </row>
    <row r="5" spans="1:33" x14ac:dyDescent="0.2">
      <c r="A5" s="9">
        <v>41487</v>
      </c>
      <c r="B5" s="12" t="s">
        <v>72</v>
      </c>
      <c r="C5" s="5" t="s">
        <v>20</v>
      </c>
      <c r="D5" s="6">
        <v>-5.6080322062391774</v>
      </c>
      <c r="E5" s="6">
        <v>2.1937936889322478E-2</v>
      </c>
      <c r="F5" s="6">
        <v>25.162148920529148</v>
      </c>
      <c r="G5" s="6">
        <v>5.2125846010766849E-2</v>
      </c>
      <c r="H5" s="6">
        <v>47.798937632215434</v>
      </c>
      <c r="I5" s="6">
        <v>3.5374844499895086E-2</v>
      </c>
      <c r="J5" s="6">
        <v>-2.6360851197777335</v>
      </c>
      <c r="K5" s="6">
        <v>0.35574842839728887</v>
      </c>
      <c r="L5" s="6">
        <v>-7.5568109510442127</v>
      </c>
      <c r="M5" s="6">
        <v>2.5022588174001836E-2</v>
      </c>
      <c r="N5" s="6">
        <v>-3.6592534614341421</v>
      </c>
      <c r="O5" s="6">
        <v>3.3277665090651908E-2</v>
      </c>
      <c r="P5" s="6">
        <v>-2.9644909576243106</v>
      </c>
      <c r="Q5" s="6">
        <v>0.52907041349542028</v>
      </c>
      <c r="R5" s="6">
        <v>-3.9118720208429769</v>
      </c>
      <c r="S5" s="6">
        <v>4.1635716792332148E-2</v>
      </c>
      <c r="T5" s="6">
        <v>0.19758862728003201</v>
      </c>
      <c r="U5" s="6">
        <v>6.2995900229538243E-2</v>
      </c>
      <c r="V5" s="6">
        <v>-6.3565906394336125E-2</v>
      </c>
      <c r="W5" s="6">
        <v>0.35817537185782694</v>
      </c>
      <c r="X5" s="6">
        <v>-0.84826567528239738</v>
      </c>
      <c r="Y5" s="6">
        <v>0.53070533739031367</v>
      </c>
      <c r="Z5" s="6">
        <v>0.72113386249372802</v>
      </c>
      <c r="AA5" s="6">
        <v>0.64026381448591896</v>
      </c>
      <c r="AB5" s="6">
        <v>-1.5682686061787576</v>
      </c>
      <c r="AC5" s="6">
        <v>0.83161644240276167</v>
      </c>
      <c r="AD5" s="6">
        <v>-1.2630510245847937</v>
      </c>
      <c r="AE5" s="6">
        <v>0.69047711263658818</v>
      </c>
      <c r="AF5" s="6">
        <v>24.216089057379044</v>
      </c>
      <c r="AG5" s="6">
        <v>1.5199335389933102</v>
      </c>
    </row>
    <row r="6" spans="1:33" x14ac:dyDescent="0.2">
      <c r="A6" s="9">
        <v>41487</v>
      </c>
      <c r="B6" s="12" t="s">
        <v>72</v>
      </c>
      <c r="C6" s="5" t="s">
        <v>21</v>
      </c>
      <c r="D6" s="6">
        <v>-5.3208476591558584</v>
      </c>
      <c r="E6" s="6">
        <v>2.0948265815411916E-2</v>
      </c>
      <c r="F6" s="6">
        <v>24.912559982063208</v>
      </c>
      <c r="G6" s="6">
        <v>6.6125917193757322E-2</v>
      </c>
      <c r="H6" s="6">
        <v>47.858720836244203</v>
      </c>
      <c r="I6" s="6">
        <v>3.0823828073020233E-2</v>
      </c>
      <c r="J6" s="6">
        <v>-1.6594327439866752</v>
      </c>
      <c r="K6" s="6">
        <v>0.2448970825458166</v>
      </c>
      <c r="L6" s="6">
        <v>-7.163276173344113</v>
      </c>
      <c r="M6" s="6">
        <v>2.3526347766547231E-2</v>
      </c>
      <c r="N6" s="6">
        <v>-3.4784191449676038</v>
      </c>
      <c r="O6" s="6">
        <v>3.1501093312862605E-2</v>
      </c>
      <c r="P6" s="6">
        <v>-2.0337948546603357</v>
      </c>
      <c r="Q6" s="6">
        <v>0.52037895097855424</v>
      </c>
      <c r="R6" s="6">
        <v>-3.6977192457937624</v>
      </c>
      <c r="S6" s="6">
        <v>3.9316763843660875E-2</v>
      </c>
      <c r="T6" s="6">
        <v>-7.6045232577981459E-2</v>
      </c>
      <c r="U6" s="6">
        <v>7.2957147023377772E-2</v>
      </c>
      <c r="V6" s="6">
        <v>0.56936705347121475</v>
      </c>
      <c r="W6" s="6">
        <v>0.24771661078175758</v>
      </c>
      <c r="X6" s="6">
        <v>-8.5928156230834093E-2</v>
      </c>
      <c r="Y6" s="6">
        <v>0.52171178905530669</v>
      </c>
      <c r="Z6" s="6">
        <v>1.224662263173304</v>
      </c>
      <c r="AA6" s="6">
        <v>0.5775350293241871</v>
      </c>
      <c r="AB6" s="6">
        <v>-1.3089873519912532</v>
      </c>
      <c r="AC6" s="6">
        <v>0.77828651596682474</v>
      </c>
      <c r="AD6" s="6">
        <v>-1.5514071419034936</v>
      </c>
      <c r="AE6" s="6">
        <v>0.69044637723770619</v>
      </c>
      <c r="AF6" s="6">
        <v>24.27452671867303</v>
      </c>
      <c r="AG6" s="6">
        <v>1.5198344290449575</v>
      </c>
    </row>
    <row r="7" spans="1:33" x14ac:dyDescent="0.2">
      <c r="A7" s="9">
        <v>41487</v>
      </c>
      <c r="B7" s="12" t="s">
        <v>72</v>
      </c>
      <c r="C7" s="5" t="s">
        <v>22</v>
      </c>
      <c r="D7" s="6">
        <v>-5.3209240832432503</v>
      </c>
      <c r="E7" s="6">
        <v>1.8714628606210253E-2</v>
      </c>
      <c r="F7" s="6">
        <v>25.084771686227469</v>
      </c>
      <c r="G7" s="6">
        <v>4.4174364415140582E-2</v>
      </c>
      <c r="H7" s="6">
        <v>48.045239194782098</v>
      </c>
      <c r="I7" s="6">
        <v>1.7875459865803186E-2</v>
      </c>
      <c r="J7" s="6">
        <v>-1.3800251860184845</v>
      </c>
      <c r="K7" s="6">
        <v>0.19520568620658141</v>
      </c>
      <c r="L7" s="6">
        <v>-7.0181690972425104</v>
      </c>
      <c r="M7" s="6">
        <v>2.8849160106281288E-2</v>
      </c>
      <c r="N7" s="6">
        <v>-3.6236790692439902</v>
      </c>
      <c r="O7" s="6">
        <v>3.4387662943361458E-2</v>
      </c>
      <c r="P7" s="6">
        <v>-4.3433840321200066</v>
      </c>
      <c r="Q7" s="6">
        <v>0.62086226791581545</v>
      </c>
      <c r="R7" s="6">
        <v>-3.4068353057884471</v>
      </c>
      <c r="S7" s="6">
        <v>4.4886360974622203E-2</v>
      </c>
      <c r="T7" s="6">
        <v>-2.0118720164274961E-3</v>
      </c>
      <c r="U7" s="6">
        <v>4.7654029597669692E-2</v>
      </c>
      <c r="V7" s="6">
        <v>0.67132971227090721</v>
      </c>
      <c r="W7" s="6">
        <v>0.1969137611155316</v>
      </c>
      <c r="X7" s="6">
        <v>-3.3217858861695575</v>
      </c>
      <c r="Y7" s="6">
        <v>0.62140142026781053</v>
      </c>
      <c r="Z7" s="6">
        <v>4.6644453107114181</v>
      </c>
      <c r="AA7" s="6">
        <v>0.65185485687192413</v>
      </c>
      <c r="AB7" s="6">
        <v>-7.9491528083400764</v>
      </c>
      <c r="AC7" s="6">
        <v>0.90058563143010928</v>
      </c>
      <c r="AD7" s="6">
        <v>-1.5513304281932205</v>
      </c>
      <c r="AE7" s="6">
        <v>0.69038221828481949</v>
      </c>
      <c r="AF7" s="6">
        <v>24.45684710177143</v>
      </c>
      <c r="AG7" s="6">
        <v>1.5196269658698316</v>
      </c>
    </row>
    <row r="8" spans="1:33" x14ac:dyDescent="0.2">
      <c r="A8" s="9">
        <v>41456</v>
      </c>
      <c r="B8" s="12" t="s">
        <v>72</v>
      </c>
      <c r="C8" s="5" t="s">
        <v>23</v>
      </c>
      <c r="D8" s="6">
        <v>0.48869301888276873</v>
      </c>
      <c r="E8" s="6">
        <v>2.5127256019729829E-2</v>
      </c>
      <c r="F8" s="6">
        <v>45.120129169109902</v>
      </c>
      <c r="G8" s="6">
        <v>0.26628757713525314</v>
      </c>
      <c r="H8" s="6">
        <v>64.90941878277745</v>
      </c>
      <c r="I8" s="6">
        <v>2.6023014581737731E-2</v>
      </c>
      <c r="J8" s="6">
        <v>19.742250029715098</v>
      </c>
      <c r="K8" s="6">
        <v>0.37287987241685788</v>
      </c>
      <c r="L8" s="6">
        <v>-1.0497484773939192</v>
      </c>
      <c r="M8" s="6">
        <v>2.52491351593419E-2</v>
      </c>
      <c r="N8" s="6">
        <v>2.0271345151594566</v>
      </c>
      <c r="O8" s="6">
        <v>3.5621592066831659E-2</v>
      </c>
      <c r="P8" s="6">
        <v>18.768167313042579</v>
      </c>
      <c r="Q8" s="6">
        <v>0.57181683333948385</v>
      </c>
      <c r="R8" s="6">
        <v>-3.0706583550176303</v>
      </c>
      <c r="S8" s="6">
        <v>4.3662531393295095E-2</v>
      </c>
      <c r="T8" s="6">
        <v>10.985958053549849</v>
      </c>
      <c r="U8" s="6">
        <v>0.26755610818010628</v>
      </c>
      <c r="V8" s="6">
        <v>-0.18447295674040021</v>
      </c>
      <c r="W8" s="6">
        <v>0.3746304519611488</v>
      </c>
      <c r="X8" s="6">
        <v>-1.8177973063244872</v>
      </c>
      <c r="Y8" s="6">
        <v>0.57295991759755538</v>
      </c>
      <c r="Z8" s="6">
        <v>1.4488513928436753</v>
      </c>
      <c r="AA8" s="6">
        <v>0.68456631724765138</v>
      </c>
      <c r="AB8" s="6">
        <v>-3.2619226579817528</v>
      </c>
      <c r="AC8" s="6">
        <v>0.89270045921541319</v>
      </c>
      <c r="AD8" s="6">
        <v>0.43556745567574495</v>
      </c>
      <c r="AE8" s="6">
        <v>0.22195812021283329</v>
      </c>
      <c r="AF8" s="6">
        <v>3.4513043332908833</v>
      </c>
      <c r="AG8" s="6">
        <v>0.63789687302984555</v>
      </c>
    </row>
    <row r="9" spans="1:33" x14ac:dyDescent="0.2">
      <c r="A9" s="9">
        <v>41456</v>
      </c>
      <c r="B9" s="12" t="s">
        <v>72</v>
      </c>
      <c r="C9" s="5" t="s">
        <v>24</v>
      </c>
      <c r="D9" s="6">
        <v>7.7451785859716793E-2</v>
      </c>
      <c r="E9" s="6">
        <v>2.3797553004328984E-2</v>
      </c>
      <c r="F9" s="6">
        <v>44.093309772035738</v>
      </c>
      <c r="G9" s="6">
        <v>6.5347878987633834E-2</v>
      </c>
      <c r="H9" s="6">
        <v>64.761219024488398</v>
      </c>
      <c r="I9" s="6">
        <v>3.0850650841231144E-2</v>
      </c>
      <c r="J9" s="6">
        <v>20.503718327142973</v>
      </c>
      <c r="K9" s="6">
        <v>0.22652136193193781</v>
      </c>
      <c r="L9" s="6">
        <v>-1.2611559452821997</v>
      </c>
      <c r="M9" s="6">
        <v>2.6875271094019566E-2</v>
      </c>
      <c r="N9" s="6">
        <v>1.4160595170016332</v>
      </c>
      <c r="O9" s="6">
        <v>3.5897126979340437E-2</v>
      </c>
      <c r="P9" s="6">
        <v>17.312176565436875</v>
      </c>
      <c r="Q9" s="6">
        <v>0.57399790087684277</v>
      </c>
      <c r="R9" s="6">
        <v>-2.6734297266763907</v>
      </c>
      <c r="S9" s="6">
        <v>4.4842880390848383E-2</v>
      </c>
      <c r="T9" s="6">
        <v>10.066897201459701</v>
      </c>
      <c r="U9" s="6">
        <v>7.2264153945853352E-2</v>
      </c>
      <c r="V9" s="6">
        <v>1.1125395461835108</v>
      </c>
      <c r="W9" s="6">
        <v>0.22984780529259219</v>
      </c>
      <c r="X9" s="6">
        <v>-2.9584090003527246</v>
      </c>
      <c r="Y9" s="6">
        <v>0.57531876068605925</v>
      </c>
      <c r="Z9" s="6">
        <v>5.1834880927197347</v>
      </c>
      <c r="AA9" s="6">
        <v>0.61953344542095912</v>
      </c>
      <c r="AB9" s="6">
        <v>-8.0999112993004339</v>
      </c>
      <c r="AC9" s="6">
        <v>0.84546636029620215</v>
      </c>
      <c r="AD9" s="6">
        <v>0.84695594922279405</v>
      </c>
      <c r="AE9" s="6">
        <v>0.22181152283487743</v>
      </c>
      <c r="AF9" s="6">
        <v>3.3116574880907024</v>
      </c>
      <c r="AG9" s="6">
        <v>0.63811204814723654</v>
      </c>
    </row>
    <row r="10" spans="1:33" x14ac:dyDescent="0.2">
      <c r="A10" s="9">
        <v>41456</v>
      </c>
      <c r="B10" s="12" t="s">
        <v>72</v>
      </c>
      <c r="C10" s="5" t="s">
        <v>25</v>
      </c>
      <c r="D10" s="6">
        <v>0.1238711206832388</v>
      </c>
      <c r="E10" s="6">
        <v>2.2861656109270736E-2</v>
      </c>
      <c r="F10" s="6">
        <v>43.143361025809845</v>
      </c>
      <c r="G10" s="6">
        <v>5.6716983882386246E-2</v>
      </c>
      <c r="H10" s="6">
        <v>64.288500105994956</v>
      </c>
      <c r="I10" s="6">
        <v>2.2891388612390796E-2</v>
      </c>
      <c r="J10" s="6">
        <v>19.410517200058543</v>
      </c>
      <c r="K10" s="6">
        <v>0.24360730039250506</v>
      </c>
      <c r="L10" s="6">
        <v>-1.4813809667155731</v>
      </c>
      <c r="M10" s="6">
        <v>2.0777795293646446E-2</v>
      </c>
      <c r="N10" s="6">
        <v>1.7291232080820507</v>
      </c>
      <c r="O10" s="6">
        <v>3.0892913383545301E-2</v>
      </c>
      <c r="P10" s="6">
        <v>13.389300361116184</v>
      </c>
      <c r="Q10" s="6">
        <v>0.4943008417629558</v>
      </c>
      <c r="R10" s="6">
        <v>-3.2049623999308441</v>
      </c>
      <c r="S10" s="6">
        <v>3.7230214538569457E-2</v>
      </c>
      <c r="T10" s="6">
        <v>9.3845460341117626</v>
      </c>
      <c r="U10" s="6">
        <v>6.1162340809671076E-2</v>
      </c>
      <c r="V10" s="6">
        <v>0.43803249325202742</v>
      </c>
      <c r="W10" s="6">
        <v>0.24574618572255855</v>
      </c>
      <c r="X10" s="6">
        <v>-7.4415783729308833</v>
      </c>
      <c r="Y10" s="6">
        <v>0.4953584491660849</v>
      </c>
      <c r="Z10" s="6">
        <v>8.3176433594349675</v>
      </c>
      <c r="AA10" s="6">
        <v>0.5529658045100212</v>
      </c>
      <c r="AB10" s="6">
        <v>-15.629223425924099</v>
      </c>
      <c r="AC10" s="6">
        <v>0.74239556445175758</v>
      </c>
      <c r="AD10" s="6">
        <v>0.80050305343970507</v>
      </c>
      <c r="AE10" s="6">
        <v>0.22171306559017234</v>
      </c>
      <c r="AF10" s="6">
        <v>2.8662201513758312</v>
      </c>
      <c r="AG10" s="6">
        <v>0.63777679403215759</v>
      </c>
    </row>
    <row r="11" spans="1:33" x14ac:dyDescent="0.2">
      <c r="A11" s="9">
        <v>42005</v>
      </c>
      <c r="B11" s="12" t="s">
        <v>73</v>
      </c>
      <c r="C11" s="5" t="s">
        <v>27</v>
      </c>
      <c r="D11" s="6">
        <v>-6.443795482704795</v>
      </c>
      <c r="E11" s="6">
        <v>2.7976788189669095E-2</v>
      </c>
      <c r="F11" s="6">
        <v>7.6138949239517029</v>
      </c>
      <c r="G11" s="6">
        <v>0.1544285924076727</v>
      </c>
      <c r="H11" s="6">
        <v>11.056437927055462</v>
      </c>
      <c r="I11" s="6">
        <v>3.0595447263985904E-2</v>
      </c>
      <c r="J11" s="6">
        <v>-38.357434663210469</v>
      </c>
      <c r="K11" s="6">
        <v>0.24037263365027778</v>
      </c>
      <c r="L11" s="6">
        <v>-8.2739444400609088</v>
      </c>
      <c r="M11" s="6">
        <v>5.4494525307771165E-2</v>
      </c>
      <c r="N11" s="6">
        <v>-4.6136465253486802</v>
      </c>
      <c r="O11" s="6">
        <v>6.1256460605628532E-2</v>
      </c>
      <c r="P11" s="6">
        <v>-40.200757211095528</v>
      </c>
      <c r="Q11" s="6">
        <v>1.0371253981478781</v>
      </c>
      <c r="R11" s="6">
        <v>-3.6772635087219951</v>
      </c>
      <c r="S11" s="6">
        <v>8.1987848212087086E-2</v>
      </c>
      <c r="T11" s="6">
        <v>1.7808768832858757</v>
      </c>
      <c r="U11" s="6">
        <v>0.15743021166948373</v>
      </c>
      <c r="V11" s="6">
        <v>3.1191764759963547E-4</v>
      </c>
      <c r="W11" s="6">
        <v>0.24392167816465923</v>
      </c>
      <c r="X11" s="6">
        <v>-2.8265829935057809</v>
      </c>
      <c r="Y11" s="6">
        <v>1.0379536952841815</v>
      </c>
      <c r="Z11" s="6">
        <v>2.8272068288011099</v>
      </c>
      <c r="AA11" s="6">
        <v>1.0662296462923693</v>
      </c>
      <c r="AB11" s="6">
        <v>-5.6378504530064655</v>
      </c>
      <c r="AC11" s="6">
        <v>1.4880166437869029</v>
      </c>
      <c r="AD11" s="6">
        <v>-0.42292979036784306</v>
      </c>
      <c r="AE11" s="6">
        <v>0.69069535301564711</v>
      </c>
      <c r="AF11" s="6">
        <v>-11.699445878408543</v>
      </c>
      <c r="AG11" s="6">
        <v>1.5198298143958817</v>
      </c>
    </row>
    <row r="12" spans="1:33" x14ac:dyDescent="0.2">
      <c r="A12" s="9">
        <v>42005</v>
      </c>
      <c r="B12" s="12" t="s">
        <v>73</v>
      </c>
      <c r="C12" s="5" t="s">
        <v>29</v>
      </c>
      <c r="D12" s="6">
        <v>-4.3469147360490901</v>
      </c>
      <c r="E12" s="6">
        <v>1.8724767392199852E-2</v>
      </c>
      <c r="F12" s="6">
        <v>7.503270959874131</v>
      </c>
      <c r="G12" s="6">
        <v>7.2471645193269624E-2</v>
      </c>
      <c r="H12" s="6">
        <v>12.418961171230425</v>
      </c>
      <c r="I12" s="6">
        <v>2.1792113495440055E-2</v>
      </c>
      <c r="J12" s="6">
        <v>-35.719777274657837</v>
      </c>
      <c r="K12" s="6">
        <v>0.21742429608913086</v>
      </c>
      <c r="L12" s="6">
        <v>-7.3998033644924188</v>
      </c>
      <c r="M12" s="6">
        <v>3.9330057809067627E-2</v>
      </c>
      <c r="N12" s="6">
        <v>-1.2940261076057613</v>
      </c>
      <c r="O12" s="6">
        <v>4.3559962823177339E-2</v>
      </c>
      <c r="P12" s="6">
        <v>-33.794164161627734</v>
      </c>
      <c r="Q12" s="6">
        <v>0.72457261187377897</v>
      </c>
      <c r="R12" s="6">
        <v>-6.1136885294575949</v>
      </c>
      <c r="S12" s="6">
        <v>5.868836178000876E-2</v>
      </c>
      <c r="T12" s="6">
        <v>0.9588922677936651</v>
      </c>
      <c r="U12" s="6">
        <v>7.5677179966072344E-2</v>
      </c>
      <c r="V12" s="6">
        <v>-0.71510626360893337</v>
      </c>
      <c r="W12" s="6">
        <v>0.21931447205860394</v>
      </c>
      <c r="X12" s="6">
        <v>1.3239709305649234</v>
      </c>
      <c r="Y12" s="6">
        <v>0.72514204332811938</v>
      </c>
      <c r="Z12" s="6">
        <v>-2.7541834577828883</v>
      </c>
      <c r="AA12" s="6">
        <v>0.7575815603988949</v>
      </c>
      <c r="AB12" s="6">
        <v>4.0894173940866363</v>
      </c>
      <c r="AC12" s="6">
        <v>1.0486948095888071</v>
      </c>
      <c r="AD12" s="6">
        <v>-2.5280745886340217</v>
      </c>
      <c r="AE12" s="6">
        <v>0.69038249319771405</v>
      </c>
      <c r="AF12" s="6">
        <v>-10.367588994155351</v>
      </c>
      <c r="AG12" s="6">
        <v>1.5196780841822832</v>
      </c>
    </row>
    <row r="13" spans="1:33" x14ac:dyDescent="0.2">
      <c r="B13" s="18" t="s">
        <v>26</v>
      </c>
    </row>
    <row r="14" spans="1:33" x14ac:dyDescent="0.2">
      <c r="A14" s="9">
        <v>41699</v>
      </c>
      <c r="B14" s="12" t="s">
        <v>72</v>
      </c>
      <c r="C14" s="5" t="s">
        <v>27</v>
      </c>
      <c r="D14" s="6">
        <v>2.7693669762380857</v>
      </c>
      <c r="E14" s="6">
        <v>1.6762136179098278E-2</v>
      </c>
      <c r="F14" s="6">
        <v>11.057011657802818</v>
      </c>
      <c r="G14" s="6">
        <v>5.2902920320571208E-2</v>
      </c>
      <c r="H14" s="6">
        <v>19.152449188016838</v>
      </c>
      <c r="I14" s="6">
        <v>2.1075407999746543E-2</v>
      </c>
      <c r="J14" s="6">
        <v>-20.798938635214718</v>
      </c>
      <c r="K14" s="6">
        <v>0.21429815408030564</v>
      </c>
      <c r="L14" s="6">
        <v>0.37756697543289697</v>
      </c>
      <c r="M14" s="6">
        <v>2.5253081165322409E-2</v>
      </c>
      <c r="N14" s="6">
        <v>5.1611669770432744</v>
      </c>
      <c r="O14" s="6">
        <v>3.0309855123853639E-2</v>
      </c>
      <c r="P14" s="6">
        <v>-24.738432983725197</v>
      </c>
      <c r="Q14" s="6">
        <v>0.51687255528547926</v>
      </c>
      <c r="R14" s="6">
        <v>-4.7590378128083977</v>
      </c>
      <c r="S14" s="6">
        <v>3.9451304490109806E-2</v>
      </c>
      <c r="T14" s="6">
        <v>0.97993697814691139</v>
      </c>
      <c r="U14" s="6">
        <v>5.6946394098313959E-2</v>
      </c>
      <c r="V14" s="6">
        <v>0.88887014906791073</v>
      </c>
      <c r="W14" s="6">
        <v>0.21598342731299741</v>
      </c>
      <c r="X14" s="6">
        <v>-4.4120282346502186</v>
      </c>
      <c r="Y14" s="6">
        <v>0.51757355075291778</v>
      </c>
      <c r="Z14" s="6">
        <v>6.1897685327860774</v>
      </c>
      <c r="AA14" s="6">
        <v>0.56083083127878408</v>
      </c>
      <c r="AB14" s="6">
        <v>-10.536577789789892</v>
      </c>
      <c r="AC14" s="6">
        <v>0.76316027265040143</v>
      </c>
    </row>
    <row r="15" spans="1:33" x14ac:dyDescent="0.2">
      <c r="A15" s="9">
        <v>41791</v>
      </c>
      <c r="B15" s="12" t="s">
        <v>72</v>
      </c>
      <c r="C15" s="5" t="s">
        <v>28</v>
      </c>
      <c r="D15" s="6">
        <v>2.2900704080839329</v>
      </c>
      <c r="E15" s="6">
        <v>2.4011545733394257E-2</v>
      </c>
      <c r="F15" s="6">
        <v>10.553285131085666</v>
      </c>
      <c r="G15" s="6">
        <v>7.5960260186158965E-2</v>
      </c>
      <c r="H15" s="6">
        <v>18.594301739896846</v>
      </c>
      <c r="I15" s="6">
        <v>1.7383905553498835E-2</v>
      </c>
      <c r="J15" s="6">
        <v>-22.399341652165511</v>
      </c>
      <c r="K15" s="6">
        <v>0.16648794419565452</v>
      </c>
      <c r="L15" s="6">
        <v>4.1610645886924758E-2</v>
      </c>
      <c r="M15" s="6">
        <v>2.8528262095043534E-2</v>
      </c>
      <c r="N15" s="6">
        <v>4.5385301702809411</v>
      </c>
      <c r="O15" s="6">
        <v>3.7288283235761631E-2</v>
      </c>
      <c r="P15" s="6">
        <v>-24.533972401935511</v>
      </c>
      <c r="Q15" s="6">
        <v>0.4745835122739675</v>
      </c>
      <c r="R15" s="6">
        <v>-4.4766023296605173</v>
      </c>
      <c r="S15" s="6">
        <v>4.6949737004949019E-2</v>
      </c>
      <c r="T15" s="6">
        <v>0.77065494688377534</v>
      </c>
      <c r="U15" s="6">
        <v>7.7924073942793409E-2</v>
      </c>
      <c r="V15" s="6">
        <v>0.27883473425549532</v>
      </c>
      <c r="W15" s="6">
        <v>0.16910644595430188</v>
      </c>
      <c r="X15" s="6">
        <v>-2.8119189452578053</v>
      </c>
      <c r="Y15" s="6">
        <v>0.47550842749955013</v>
      </c>
      <c r="Z15" s="6">
        <v>3.3695884137687759</v>
      </c>
      <c r="AA15" s="6">
        <v>0.50468332118903059</v>
      </c>
      <c r="AB15" s="6">
        <v>-6.16074817336143</v>
      </c>
      <c r="AC15" s="6">
        <v>0.69340718146662217</v>
      </c>
    </row>
    <row r="16" spans="1:33" ht="15" customHeight="1" x14ac:dyDescent="0.2">
      <c r="B16" s="18" t="s">
        <v>30</v>
      </c>
    </row>
    <row r="17" spans="1:32" x14ac:dyDescent="0.2">
      <c r="A17" s="9">
        <v>41699</v>
      </c>
      <c r="B17" s="12" t="s">
        <v>74</v>
      </c>
      <c r="C17" s="5" t="s">
        <v>27</v>
      </c>
      <c r="D17" s="6">
        <v>-48.258607699885324</v>
      </c>
      <c r="E17" s="6">
        <v>0.12661282571266491</v>
      </c>
      <c r="F17" s="6">
        <v>21.123687745910004</v>
      </c>
      <c r="G17" s="6">
        <v>0.38033194028588241</v>
      </c>
      <c r="H17" s="6">
        <v>37.95043307561685</v>
      </c>
      <c r="I17" s="6">
        <v>0.13306093211585257</v>
      </c>
      <c r="J17" s="6">
        <v>-52.710410116358261</v>
      </c>
      <c r="K17" s="6">
        <v>0.74883782130276377</v>
      </c>
      <c r="L17" s="6">
        <v>-30.800041937024126</v>
      </c>
      <c r="M17" s="6">
        <v>7.6266578661301335E-2</v>
      </c>
      <c r="N17" s="6">
        <v>-65.71717346274653</v>
      </c>
      <c r="O17" s="6">
        <v>0.14780865555049921</v>
      </c>
      <c r="P17" s="6">
        <v>-42.19990138425824</v>
      </c>
      <c r="Q17" s="6">
        <v>1.162901762889782</v>
      </c>
      <c r="R17" s="6">
        <v>37.373192071972873</v>
      </c>
      <c r="S17" s="6">
        <v>0.16632495205574716</v>
      </c>
      <c r="T17" s="6">
        <v>1.2374801108276934</v>
      </c>
      <c r="U17" s="6">
        <v>0.40293621884507175</v>
      </c>
      <c r="V17" s="6">
        <v>1.7083535220407953</v>
      </c>
      <c r="W17" s="6">
        <v>0.77103443626335855</v>
      </c>
      <c r="X17" s="6">
        <v>16.310826418028427</v>
      </c>
      <c r="Y17" s="6">
        <v>1.1773175142766916</v>
      </c>
      <c r="Z17" s="6">
        <v>-12.894119373946911</v>
      </c>
      <c r="AA17" s="6">
        <v>1.4073274783527121</v>
      </c>
      <c r="AB17" s="6">
        <v>29.586436840445927</v>
      </c>
      <c r="AC17" s="6">
        <v>1.8348425438574427</v>
      </c>
      <c r="AD17" s="6">
        <v>12.354834826998395</v>
      </c>
      <c r="AF17" s="6">
        <v>17.897845518894506</v>
      </c>
    </row>
    <row r="18" spans="1:32" x14ac:dyDescent="0.2">
      <c r="A18" s="9">
        <v>41699</v>
      </c>
      <c r="B18" s="12" t="s">
        <v>74</v>
      </c>
      <c r="C18" s="5" t="s">
        <v>28</v>
      </c>
      <c r="D18" s="6">
        <v>-47.983593379462121</v>
      </c>
      <c r="E18" s="6">
        <v>3.5004678889672909E-2</v>
      </c>
      <c r="F18" s="6">
        <v>22.218636002782954</v>
      </c>
      <c r="G18" s="6">
        <v>0.11246959666313328</v>
      </c>
      <c r="H18" s="6">
        <v>39.445851701631618</v>
      </c>
      <c r="I18" s="6">
        <v>3.0942549372328137E-2</v>
      </c>
      <c r="J18" s="6">
        <v>-52.981708877843822</v>
      </c>
      <c r="K18" s="6">
        <v>0.34545398484293172</v>
      </c>
      <c r="L18" s="6">
        <v>-31.147339502283987</v>
      </c>
      <c r="M18" s="6">
        <v>3.9309831107835536E-2</v>
      </c>
      <c r="N18" s="6">
        <v>-64.819847256640244</v>
      </c>
      <c r="O18" s="6">
        <v>5.2636397729096798E-2</v>
      </c>
      <c r="P18" s="6">
        <v>-39.998981655152534</v>
      </c>
      <c r="Q18" s="6">
        <v>0.85961358628848272</v>
      </c>
      <c r="R18" s="6">
        <v>36.006439674299841</v>
      </c>
      <c r="S18" s="6">
        <v>6.569515345611289E-2</v>
      </c>
      <c r="T18" s="6">
        <v>1.5494729121867667</v>
      </c>
      <c r="U18" s="6">
        <v>0.116648409912981</v>
      </c>
      <c r="V18" s="6">
        <v>-0.30759040451266983</v>
      </c>
      <c r="W18" s="6">
        <v>0.34859894513565093</v>
      </c>
      <c r="X18" s="6">
        <v>17.056165579563046</v>
      </c>
      <c r="Y18" s="6">
        <v>0.86088227222865665</v>
      </c>
      <c r="Z18" s="6">
        <v>-17.671346388588471</v>
      </c>
      <c r="AA18" s="6">
        <v>0.92878388831162628</v>
      </c>
      <c r="AB18" s="6">
        <v>35.35223353251493</v>
      </c>
      <c r="AC18" s="6">
        <v>1.2663955929427575</v>
      </c>
      <c r="AD18" s="6">
        <v>12.062390206305951</v>
      </c>
      <c r="AF18" s="6">
        <v>19.364373542837711</v>
      </c>
    </row>
    <row r="19" spans="1:32" x14ac:dyDescent="0.2">
      <c r="A19" s="9">
        <v>41699</v>
      </c>
      <c r="B19" s="12" t="s">
        <v>74</v>
      </c>
      <c r="C19" s="5" t="s">
        <v>29</v>
      </c>
      <c r="D19" s="6">
        <v>-49.292034717866365</v>
      </c>
      <c r="E19" s="6">
        <v>3.7687068335032443E-2</v>
      </c>
      <c r="F19" s="6">
        <v>20.492771920166852</v>
      </c>
      <c r="G19" s="6">
        <v>0.13680346120995618</v>
      </c>
      <c r="H19" s="6">
        <v>37.671914430354562</v>
      </c>
      <c r="I19" s="6">
        <v>3.5932688245730392E-2</v>
      </c>
      <c r="J19" s="6">
        <v>-55.010038589637873</v>
      </c>
      <c r="K19" s="6">
        <v>0.31732754611613662</v>
      </c>
      <c r="L19" s="6">
        <v>-31.985813928617102</v>
      </c>
      <c r="M19" s="6">
        <v>5.1229345938846566E-2</v>
      </c>
      <c r="N19" s="6">
        <v>-66.598255507115624</v>
      </c>
      <c r="O19" s="6">
        <v>6.3598435554747881E-2</v>
      </c>
      <c r="P19" s="6">
        <v>-40.246001168551047</v>
      </c>
      <c r="Q19" s="6">
        <v>0.85372430717827597</v>
      </c>
      <c r="R19" s="6">
        <v>37.082040806880379</v>
      </c>
      <c r="S19" s="6">
        <v>8.1665212240790958E-2</v>
      </c>
      <c r="T19" s="6">
        <v>0.76064900146910475</v>
      </c>
      <c r="U19" s="6">
        <v>0.14144378771649477</v>
      </c>
      <c r="V19" s="6">
        <v>0.63162488628409896</v>
      </c>
      <c r="W19" s="6">
        <v>0.32157152350347046</v>
      </c>
      <c r="X19" s="6">
        <v>20.779842458647639</v>
      </c>
      <c r="Y19" s="6">
        <v>0.85531085920341354</v>
      </c>
      <c r="Z19" s="6">
        <v>-19.516592686079413</v>
      </c>
      <c r="AA19" s="6">
        <v>0.91376414385749705</v>
      </c>
      <c r="AB19" s="6">
        <v>41.098538582229558</v>
      </c>
      <c r="AC19" s="6">
        <v>1.2516075968413207</v>
      </c>
      <c r="AD19" s="6">
        <v>13.455272475886071</v>
      </c>
      <c r="AF19" s="6">
        <v>17.624707688883579</v>
      </c>
    </row>
    <row r="21" spans="1:32" x14ac:dyDescent="0.2">
      <c r="B21" s="4" t="s">
        <v>75</v>
      </c>
    </row>
    <row r="23" spans="1:32" x14ac:dyDescent="0.2">
      <c r="A23" s="9">
        <v>42005</v>
      </c>
      <c r="B23" s="12" t="s">
        <v>76</v>
      </c>
      <c r="C23" s="5" t="s">
        <v>79</v>
      </c>
      <c r="D23" s="6">
        <v>-28.393427959232831</v>
      </c>
      <c r="E23" s="6">
        <v>3.4392381634027483E-2</v>
      </c>
      <c r="F23" s="6">
        <v>16.468807688537535</v>
      </c>
      <c r="G23" s="6">
        <v>0.26714341544113196</v>
      </c>
      <c r="H23" s="6">
        <v>28.57960429521178</v>
      </c>
      <c r="I23" s="6">
        <v>4.5502417055989938E-2</v>
      </c>
      <c r="J23" s="6">
        <v>-41.888817937501706</v>
      </c>
      <c r="K23" s="6">
        <v>0.30783305672071598</v>
      </c>
      <c r="L23" s="6">
        <v>-10.462882719065703</v>
      </c>
      <c r="M23" s="6">
        <v>6.405187048584407E-2</v>
      </c>
      <c r="N23" s="6">
        <v>-46.323973199399958</v>
      </c>
      <c r="O23" s="6">
        <v>7.270129316041038E-2</v>
      </c>
      <c r="P23" s="6">
        <v>-46.875031138396459</v>
      </c>
      <c r="Q23" s="6">
        <v>2.6713804820615321</v>
      </c>
      <c r="R23" s="6">
        <v>37.603011371315716</v>
      </c>
      <c r="S23" s="6">
        <v>9.6892312078571408E-2</v>
      </c>
      <c r="T23" s="6">
        <v>1.4573085731894864</v>
      </c>
      <c r="U23" s="6">
        <v>0.27099091197213693</v>
      </c>
      <c r="V23" s="6">
        <v>1.478627400511634</v>
      </c>
      <c r="W23" s="6">
        <v>0.31307266997043576</v>
      </c>
      <c r="X23" s="6">
        <v>-5.184877054286841</v>
      </c>
      <c r="Y23" s="6">
        <v>2.6719893311560399</v>
      </c>
      <c r="Z23" s="6">
        <v>8.1421318553100974</v>
      </c>
      <c r="AA23" s="6">
        <v>2.6902679202068551</v>
      </c>
      <c r="AB23" s="6">
        <v>-13.219375015178558</v>
      </c>
      <c r="AC23" s="6">
        <v>3.791710493735752</v>
      </c>
    </row>
    <row r="24" spans="1:32" x14ac:dyDescent="0.2">
      <c r="A24" s="9">
        <v>42064</v>
      </c>
      <c r="B24" s="12" t="s">
        <v>77</v>
      </c>
      <c r="C24" s="5" t="s">
        <v>80</v>
      </c>
      <c r="D24" s="6">
        <v>-38.902109524571848</v>
      </c>
      <c r="E24" s="6">
        <v>5.8878462724892396E-2</v>
      </c>
      <c r="H24" s="6">
        <v>23.109427491755817</v>
      </c>
      <c r="I24" s="6">
        <v>0.11960246019552763</v>
      </c>
      <c r="J24" s="6">
        <v>-61.443781476063045</v>
      </c>
      <c r="K24" s="6">
        <v>1.2991541115729675</v>
      </c>
      <c r="L24" s="6">
        <v>-38.828978098186859</v>
      </c>
      <c r="M24" s="6">
        <v>0.14779868570067031</v>
      </c>
      <c r="N24" s="6">
        <v>-38.975240950956838</v>
      </c>
      <c r="O24" s="6">
        <v>0.15909470408436627</v>
      </c>
      <c r="P24" s="6">
        <v>-66.105696149534609</v>
      </c>
      <c r="Q24" s="6">
        <v>4.250834380267988</v>
      </c>
      <c r="R24" s="6">
        <v>0.15219467697669131</v>
      </c>
      <c r="S24" s="6">
        <v>0.21715334757386909</v>
      </c>
      <c r="V24" s="6">
        <v>-2.9310100062248656</v>
      </c>
      <c r="W24" s="6">
        <v>1.3059758142762889</v>
      </c>
      <c r="X24" s="6">
        <v>-10.574937848074228</v>
      </c>
      <c r="Y24" s="6">
        <v>4.2529242116837676</v>
      </c>
      <c r="Z24" s="6">
        <v>4.7129178356244417</v>
      </c>
      <c r="AA24" s="6">
        <v>4.4489253958456763</v>
      </c>
      <c r="AB24" s="6">
        <v>-15.216143250782576</v>
      </c>
      <c r="AC24" s="6">
        <v>6.1546975171917753</v>
      </c>
    </row>
    <row r="25" spans="1:32" x14ac:dyDescent="0.2">
      <c r="A25" s="9">
        <v>42309</v>
      </c>
      <c r="B25" s="12" t="s">
        <v>77</v>
      </c>
      <c r="C25" s="5" t="s">
        <v>81</v>
      </c>
      <c r="D25" s="6">
        <v>-56.214240625402702</v>
      </c>
      <c r="E25" s="6">
        <v>2.5713644131022843E-2</v>
      </c>
      <c r="F25" s="6">
        <v>8.4062599231029544</v>
      </c>
      <c r="G25" s="6">
        <v>7.4736564977234909E-2</v>
      </c>
      <c r="H25" s="6">
        <v>14.79770174465278</v>
      </c>
      <c r="I25" s="6">
        <v>2.1452730263514779E-2</v>
      </c>
      <c r="J25" s="6">
        <v>-83.666868012559064</v>
      </c>
      <c r="K25" s="6">
        <v>0.27063886755405397</v>
      </c>
      <c r="L25" s="6">
        <v>-54.389593321153676</v>
      </c>
      <c r="M25" s="6">
        <v>2.6421167982822034E-2</v>
      </c>
      <c r="N25" s="6">
        <v>-58.038887929651729</v>
      </c>
      <c r="O25" s="6">
        <v>3.6868273787545106E-2</v>
      </c>
      <c r="P25" s="6">
        <v>-86.274174087328745</v>
      </c>
      <c r="Q25" s="6">
        <v>1.0115826606039287</v>
      </c>
      <c r="R25" s="6">
        <v>3.8741457176265648</v>
      </c>
      <c r="S25" s="6">
        <v>4.5357995211978731E-2</v>
      </c>
      <c r="T25" s="6">
        <v>0.61537139978451449</v>
      </c>
      <c r="U25" s="6">
        <v>7.7754574015652472E-2</v>
      </c>
      <c r="V25" s="6">
        <v>-0.56430938814677756</v>
      </c>
      <c r="W25" s="6">
        <v>0.27270278282627913</v>
      </c>
      <c r="X25" s="6">
        <v>-4.7633291116536389</v>
      </c>
      <c r="Y25" s="6">
        <v>1.0121367942945159</v>
      </c>
      <c r="Z25" s="6">
        <v>3.634710335360225</v>
      </c>
      <c r="AA25" s="6">
        <v>1.0482307466039984</v>
      </c>
      <c r="AB25" s="6">
        <v>-8.3676255519378184</v>
      </c>
      <c r="AC25" s="6">
        <v>1.4571233950804423</v>
      </c>
    </row>
    <row r="26" spans="1:32" x14ac:dyDescent="0.2">
      <c r="A26" s="9">
        <v>42309</v>
      </c>
      <c r="B26" s="12" t="s">
        <v>77</v>
      </c>
      <c r="C26" s="5" t="s">
        <v>82</v>
      </c>
      <c r="D26" s="6">
        <v>-59.681969720149496</v>
      </c>
      <c r="E26" s="6">
        <v>2.3347301325154116E-2</v>
      </c>
      <c r="F26" s="6">
        <v>7.4068285542832069</v>
      </c>
      <c r="G26" s="6">
        <v>5.5353283770473806E-2</v>
      </c>
      <c r="H26" s="6">
        <v>11.721518907986894</v>
      </c>
      <c r="I26" s="6">
        <v>1.3665216185856118E-2</v>
      </c>
      <c r="J26" s="6">
        <v>-87.911592369433265</v>
      </c>
      <c r="K26" s="6">
        <v>0.13978377718672777</v>
      </c>
      <c r="L26" s="6">
        <v>-62.896663999991276</v>
      </c>
      <c r="M26" s="6">
        <v>2.5865384761334587E-2</v>
      </c>
      <c r="N26" s="6">
        <v>-56.467275440307716</v>
      </c>
      <c r="O26" s="6">
        <v>3.4844147399806222E-2</v>
      </c>
      <c r="P26" s="6">
        <v>-96.875546810578726</v>
      </c>
      <c r="Q26" s="6">
        <v>0.70635267566537174</v>
      </c>
      <c r="R26" s="6">
        <v>-6.8141659449956204</v>
      </c>
      <c r="S26" s="6">
        <v>4.339507733454686E-2</v>
      </c>
      <c r="T26" s="6">
        <v>1.2273142957126559</v>
      </c>
      <c r="U26" s="6">
        <v>5.7015122183336438E-2</v>
      </c>
      <c r="V26" s="6">
        <v>1.5100466419415426</v>
      </c>
      <c r="W26" s="6">
        <v>0.14237745248866648</v>
      </c>
      <c r="X26" s="6">
        <v>-11.156637314974576</v>
      </c>
      <c r="Y26" s="6">
        <v>0.70687052352761437</v>
      </c>
      <c r="Z26" s="6">
        <v>14.176730598857823</v>
      </c>
      <c r="AA26" s="6">
        <v>0.72106676251881563</v>
      </c>
      <c r="AB26" s="6">
        <v>-24.979243902464088</v>
      </c>
      <c r="AC26" s="6">
        <v>1.0097540359124937</v>
      </c>
    </row>
    <row r="27" spans="1:32" x14ac:dyDescent="0.2">
      <c r="A27" s="9">
        <v>42309</v>
      </c>
      <c r="B27" s="12" t="s">
        <v>77</v>
      </c>
      <c r="C27" s="5" t="s">
        <v>83</v>
      </c>
      <c r="D27" s="6">
        <v>-46.595507427605099</v>
      </c>
      <c r="E27" s="6">
        <v>2.2341702471586265E-2</v>
      </c>
      <c r="F27" s="6">
        <v>26.978533476144761</v>
      </c>
      <c r="G27" s="6">
        <v>0.10257612468497973</v>
      </c>
      <c r="H27" s="6">
        <v>26.439254743207741</v>
      </c>
      <c r="I27" s="6">
        <v>5.6557862554035485E-2</v>
      </c>
      <c r="J27" s="6">
        <v>-59.382588106933781</v>
      </c>
      <c r="K27" s="6">
        <v>0.98497767726448504</v>
      </c>
      <c r="L27" s="6">
        <v>-33.244262131500555</v>
      </c>
      <c r="M27" s="6">
        <v>4.4483372534065181E-2</v>
      </c>
      <c r="N27" s="6">
        <v>-59.946752723709636</v>
      </c>
      <c r="O27" s="6">
        <v>4.9778731415468076E-2</v>
      </c>
      <c r="P27" s="6">
        <v>-53.428606478441282</v>
      </c>
      <c r="Q27" s="6">
        <v>0.76972241916822559</v>
      </c>
      <c r="R27" s="6">
        <v>28.405295837844236</v>
      </c>
      <c r="S27" s="6">
        <v>6.6758464132555762E-2</v>
      </c>
      <c r="V27" s="6">
        <v>4.05246400072512</v>
      </c>
      <c r="W27" s="6">
        <v>0.98685306312305188</v>
      </c>
      <c r="X27" s="6">
        <v>13.176494752908219</v>
      </c>
      <c r="Y27" s="6">
        <v>0.77212081053174286</v>
      </c>
      <c r="Z27" s="6">
        <v>-5.0715667514580343</v>
      </c>
      <c r="AA27" s="6">
        <v>1.2530161667957624</v>
      </c>
      <c r="AB27" s="6">
        <v>18.34107951341246</v>
      </c>
      <c r="AC27" s="6">
        <v>1.4718084319325466</v>
      </c>
    </row>
    <row r="28" spans="1:32" x14ac:dyDescent="0.2">
      <c r="A28" s="9">
        <v>42309</v>
      </c>
      <c r="B28" s="12" t="s">
        <v>77</v>
      </c>
      <c r="C28" s="5" t="s">
        <v>88</v>
      </c>
      <c r="D28" s="6">
        <v>-60.470312598528977</v>
      </c>
      <c r="E28" s="6">
        <v>3.4514897873211256E-2</v>
      </c>
      <c r="F28" s="6">
        <v>7.1951654567636858</v>
      </c>
      <c r="G28" s="6">
        <v>0.10991991008403675</v>
      </c>
      <c r="H28" s="6">
        <v>12.785864903701816</v>
      </c>
      <c r="I28" s="6">
        <v>4.9326160976802376E-2</v>
      </c>
      <c r="J28" s="6">
        <v>-87.297830691314815</v>
      </c>
      <c r="K28" s="6">
        <v>0.62171080156573522</v>
      </c>
      <c r="L28" s="6">
        <v>-57.023785868579033</v>
      </c>
      <c r="M28" s="6">
        <v>3.9180219154767312E-2</v>
      </c>
      <c r="N28" s="6">
        <v>-63.916839328478915</v>
      </c>
      <c r="O28" s="6">
        <v>5.2214631552983296E-2</v>
      </c>
      <c r="P28" s="6">
        <v>-89.465831681838296</v>
      </c>
      <c r="Q28" s="6">
        <v>0.93165037778003945</v>
      </c>
      <c r="R28" s="6">
        <v>7.3637191111899369</v>
      </c>
      <c r="S28" s="6">
        <v>6.5279838550883332E-2</v>
      </c>
      <c r="T28" s="6">
        <v>0.46136737799562511</v>
      </c>
      <c r="U28" s="6">
        <v>0.12048010951850992</v>
      </c>
      <c r="V28" s="6">
        <v>1.9706889229331725</v>
      </c>
      <c r="W28" s="6">
        <v>0.62461881905320193</v>
      </c>
      <c r="X28" s="6">
        <v>-0.86905233797279546</v>
      </c>
      <c r="Y28" s="6">
        <v>0.93359347402903259</v>
      </c>
      <c r="Z28" s="6">
        <v>4.8104301838391983</v>
      </c>
      <c r="AA28" s="6">
        <v>1.1232744294539134</v>
      </c>
      <c r="AB28" s="6">
        <v>-5.6522925630586585</v>
      </c>
      <c r="AC28" s="6">
        <v>1.4605965283453923</v>
      </c>
    </row>
    <row r="29" spans="1:32" x14ac:dyDescent="0.2">
      <c r="A29" s="9">
        <v>42323</v>
      </c>
      <c r="B29" s="12" t="s">
        <v>77</v>
      </c>
      <c r="C29" s="5" t="s">
        <v>87</v>
      </c>
      <c r="D29" s="6">
        <v>-57.841821746595912</v>
      </c>
      <c r="E29" s="6">
        <v>1.9147108528079805E-2</v>
      </c>
      <c r="F29" s="6">
        <v>8.2054741857842117</v>
      </c>
      <c r="G29" s="6">
        <v>8.7567212069787431E-2</v>
      </c>
      <c r="H29" s="6">
        <v>14.687823932358013</v>
      </c>
      <c r="I29" s="6">
        <v>2.1602234558586481E-2</v>
      </c>
      <c r="J29" s="6">
        <v>-83.880694727573086</v>
      </c>
      <c r="K29" s="6">
        <v>0.26035916755767324</v>
      </c>
      <c r="L29" s="6">
        <v>-55.257156641191244</v>
      </c>
      <c r="M29" s="6">
        <v>3.0818974096900174E-2</v>
      </c>
      <c r="N29" s="6">
        <v>-60.426486852000579</v>
      </c>
      <c r="O29" s="6">
        <v>3.628251547745099E-2</v>
      </c>
      <c r="P29" s="6">
        <v>-79.956405905349982</v>
      </c>
      <c r="Q29" s="6">
        <v>0.97301357426575508</v>
      </c>
      <c r="R29" s="6">
        <v>5.5017836693689315</v>
      </c>
      <c r="S29" s="6">
        <v>4.7604937703528978E-2</v>
      </c>
      <c r="T29" s="6">
        <v>0.47333495099510792</v>
      </c>
      <c r="U29" s="6">
        <v>9.0192423005479319E-2</v>
      </c>
      <c r="V29" s="6">
        <v>1.0365677922146155</v>
      </c>
      <c r="W29" s="6">
        <v>0.26195450832966177</v>
      </c>
      <c r="X29" s="6">
        <v>6.5754040458827605</v>
      </c>
      <c r="Y29" s="6">
        <v>0.97344166954591094</v>
      </c>
      <c r="Z29" s="6">
        <v>-4.502268461453518</v>
      </c>
      <c r="AA29" s="6">
        <v>1.0080718468653735</v>
      </c>
      <c r="AB29" s="6">
        <v>11.127772727533625</v>
      </c>
      <c r="AC29" s="6">
        <v>1.4013556052804355</v>
      </c>
    </row>
    <row r="30" spans="1:32" x14ac:dyDescent="0.2">
      <c r="A30" s="9">
        <v>42323</v>
      </c>
      <c r="B30" s="12" t="s">
        <v>77</v>
      </c>
      <c r="C30" s="5" t="s">
        <v>86</v>
      </c>
      <c r="D30" s="6">
        <v>-53.44075358188671</v>
      </c>
      <c r="E30" s="6">
        <v>4.0983637372832595E-2</v>
      </c>
      <c r="F30" s="6">
        <v>13.225349600634706</v>
      </c>
      <c r="G30" s="6">
        <v>0.20656849242929293</v>
      </c>
      <c r="H30" s="6">
        <v>22.814612062539652</v>
      </c>
      <c r="I30" s="6">
        <v>6.8823440126775506E-2</v>
      </c>
      <c r="J30" s="6">
        <v>-71.855664305058994</v>
      </c>
      <c r="K30" s="6">
        <v>0.46592744006893061</v>
      </c>
      <c r="L30" s="6">
        <v>-42.555081919918194</v>
      </c>
      <c r="M30" s="6">
        <v>5.3761945179903667E-2</v>
      </c>
      <c r="N30" s="6">
        <v>-64.32642524385524</v>
      </c>
      <c r="O30" s="6">
        <v>6.7601814190410656E-2</v>
      </c>
      <c r="P30" s="6">
        <v>-61.460283593020257</v>
      </c>
      <c r="Q30" s="6">
        <v>0.98998853868023728</v>
      </c>
      <c r="R30" s="6">
        <v>23.268096814224037</v>
      </c>
      <c r="S30" s="6">
        <v>8.6373329398384172E-2</v>
      </c>
      <c r="T30" s="6">
        <v>1.2286560056240514</v>
      </c>
      <c r="U30" s="6">
        <v>0.21773196360524263</v>
      </c>
      <c r="V30" s="6">
        <v>1.439980480696601</v>
      </c>
      <c r="W30" s="6">
        <v>0.47276284102325405</v>
      </c>
      <c r="X30" s="6">
        <v>16.094723354112659</v>
      </c>
      <c r="Y30" s="6">
        <v>0.99322385752730658</v>
      </c>
      <c r="Z30" s="6">
        <v>-13.214762392719459</v>
      </c>
      <c r="AA30" s="6">
        <v>1.0999992431878314</v>
      </c>
      <c r="AB30" s="6">
        <v>29.701990493798512</v>
      </c>
      <c r="AC30" s="6">
        <v>1.4820566676666669</v>
      </c>
    </row>
    <row r="31" spans="1:32" x14ac:dyDescent="0.2">
      <c r="A31" s="9">
        <v>42005</v>
      </c>
      <c r="B31" s="12" t="s">
        <v>78</v>
      </c>
      <c r="C31" s="5" t="s">
        <v>84</v>
      </c>
      <c r="D31" s="6">
        <v>-37.760166560684041</v>
      </c>
      <c r="E31" s="6">
        <v>1.0793662581428198E-2</v>
      </c>
      <c r="F31" s="6">
        <v>3.9794403616293383</v>
      </c>
      <c r="G31" s="6">
        <v>0.10255307007271289</v>
      </c>
      <c r="H31" s="6">
        <v>6.1622756061014972</v>
      </c>
      <c r="I31" s="6">
        <v>1.5794798185878801E-2</v>
      </c>
      <c r="J31" s="6">
        <v>-73.96441045336914</v>
      </c>
      <c r="K31" s="6">
        <v>0.23887096214217954</v>
      </c>
      <c r="L31" s="6">
        <v>-41.865113139846535</v>
      </c>
      <c r="M31" s="6">
        <v>3.9268459740088149E-2</v>
      </c>
      <c r="N31" s="6">
        <v>-33.655219981521547</v>
      </c>
      <c r="O31" s="6">
        <v>4.0724870561864863E-2</v>
      </c>
      <c r="P31" s="6">
        <v>-71.287791738246909</v>
      </c>
      <c r="Q31" s="6">
        <v>0.58868633206306131</v>
      </c>
      <c r="R31" s="6">
        <v>-8.4958219137563074</v>
      </c>
      <c r="S31" s="6">
        <v>5.6573200480789232E-2</v>
      </c>
      <c r="T31" s="6">
        <v>0.72811080228540881</v>
      </c>
      <c r="U31" s="6">
        <v>0.10376226593069082</v>
      </c>
      <c r="V31" s="6">
        <v>-0.84996350767330142</v>
      </c>
      <c r="W31" s="6">
        <v>0.2396357973183158</v>
      </c>
      <c r="X31" s="6">
        <v>2.3075342421245146</v>
      </c>
      <c r="Y31" s="6">
        <v>0.58899709367662867</v>
      </c>
      <c r="Z31" s="6">
        <v>-4.007461257471201</v>
      </c>
      <c r="AA31" s="6">
        <v>0.63587962045964352</v>
      </c>
      <c r="AB31" s="6">
        <v>6.3404044246844204</v>
      </c>
      <c r="AC31" s="6">
        <v>0.86675282986294055</v>
      </c>
    </row>
    <row r="32" spans="1:32" x14ac:dyDescent="0.2">
      <c r="A32" s="9">
        <v>42064</v>
      </c>
      <c r="B32" s="12" t="s">
        <v>78</v>
      </c>
      <c r="C32" s="5" t="s">
        <v>85</v>
      </c>
      <c r="D32" s="6">
        <v>-45.183454398529776</v>
      </c>
      <c r="E32" s="6">
        <v>2.5868548395971212E-2</v>
      </c>
      <c r="F32" s="6">
        <v>7.6064148614676252</v>
      </c>
      <c r="G32" s="6">
        <v>9.4580102324201651E-2</v>
      </c>
      <c r="H32" s="6">
        <v>10.35665908222505</v>
      </c>
      <c r="I32" s="6">
        <v>3.1946378388326271E-2</v>
      </c>
      <c r="J32" s="6">
        <v>-75.147794321022488</v>
      </c>
      <c r="K32" s="6">
        <v>0.29811477045667628</v>
      </c>
      <c r="L32" s="6">
        <v>-45.003641630381175</v>
      </c>
      <c r="M32" s="6">
        <v>6.1582444305761395E-2</v>
      </c>
      <c r="N32" s="6">
        <v>-45.363267166678376</v>
      </c>
      <c r="O32" s="6">
        <v>6.6795054029373385E-2</v>
      </c>
      <c r="P32" s="6">
        <v>-75.560058160079791</v>
      </c>
      <c r="Q32" s="6">
        <v>1.0610763897809881</v>
      </c>
      <c r="R32" s="6">
        <v>0.37671453855536718</v>
      </c>
      <c r="S32" s="6">
        <v>9.0851398940572814E-2</v>
      </c>
      <c r="T32" s="6">
        <v>2.139724644560026</v>
      </c>
      <c r="U32" s="6">
        <v>9.9829689210107098E-2</v>
      </c>
      <c r="V32" s="6">
        <v>1.455886722171007</v>
      </c>
      <c r="W32" s="6">
        <v>0.30093549018466004</v>
      </c>
      <c r="X32" s="6">
        <v>0.97293566037048862</v>
      </c>
      <c r="Y32" s="6">
        <v>1.0618723359419906</v>
      </c>
      <c r="Z32" s="6">
        <v>1.9388377839715254</v>
      </c>
      <c r="AA32" s="6">
        <v>1.1036915452659686</v>
      </c>
      <c r="AB32" s="6">
        <v>-0.96403301995695578</v>
      </c>
      <c r="AC32" s="6">
        <v>1.531570398294013</v>
      </c>
    </row>
    <row r="34" spans="1:34" x14ac:dyDescent="0.2">
      <c r="A34" s="15"/>
      <c r="B34" s="4" t="s">
        <v>92</v>
      </c>
      <c r="C34" s="17"/>
      <c r="S34" s="16"/>
      <c r="AE34"/>
      <c r="AF34"/>
      <c r="AG34"/>
      <c r="AH34"/>
    </row>
    <row r="35" spans="1:34" x14ac:dyDescent="0.2">
      <c r="A35" s="15">
        <v>42767</v>
      </c>
      <c r="B35" s="5"/>
      <c r="C35" s="5" t="s">
        <v>29</v>
      </c>
      <c r="D35" s="17">
        <v>1.4820001156798934</v>
      </c>
      <c r="E35" s="6">
        <v>0.10724321835841956</v>
      </c>
      <c r="F35" s="6">
        <v>25.500938746157775</v>
      </c>
      <c r="G35" s="6">
        <v>0.25406609348323222</v>
      </c>
      <c r="H35" s="6">
        <v>45.647568137506141</v>
      </c>
      <c r="I35" s="6">
        <v>7.6808743422720496E-2</v>
      </c>
      <c r="J35" s="6">
        <v>6.3185833925828883</v>
      </c>
      <c r="K35" s="6">
        <v>0.65974661576482863</v>
      </c>
      <c r="L35" s="6">
        <v>17.337608338272581</v>
      </c>
      <c r="M35" s="6">
        <v>8.9979966419274568E-2</v>
      </c>
      <c r="N35" s="6">
        <v>-14.373608106912794</v>
      </c>
      <c r="O35" s="6">
        <v>0.13999107914679934</v>
      </c>
      <c r="P35" s="6">
        <v>8.8483174163355365</v>
      </c>
      <c r="Q35" s="6">
        <v>1.4842146865823951</v>
      </c>
      <c r="R35" s="19">
        <v>32.173668142426507</v>
      </c>
      <c r="S35" s="6">
        <v>0.16641483286504005</v>
      </c>
      <c r="T35" s="6">
        <v>1.6145093660180354</v>
      </c>
      <c r="U35" s="6">
        <v>0.26542261193049815</v>
      </c>
      <c r="V35" s="6">
        <v>3.8316326112681764</v>
      </c>
      <c r="W35" s="6">
        <v>0.67280479186996978</v>
      </c>
      <c r="X35" s="6">
        <v>7.9143228729059638</v>
      </c>
      <c r="Y35" s="6">
        <v>1.490065074692017</v>
      </c>
      <c r="Z35" s="6">
        <v>-0.25105765036959049</v>
      </c>
      <c r="AA35" s="6">
        <v>1.6349190239214051</v>
      </c>
      <c r="AB35" s="6">
        <v>8.1674310193167177</v>
      </c>
      <c r="AC35" s="6">
        <v>2.2120701032284322</v>
      </c>
      <c r="AD35"/>
      <c r="AE35"/>
      <c r="AF35"/>
      <c r="AG35"/>
      <c r="AH35"/>
    </row>
    <row r="36" spans="1:34" x14ac:dyDescent="0.2">
      <c r="A36" s="15">
        <v>42767</v>
      </c>
      <c r="B36" s="5"/>
      <c r="C36" s="5" t="s">
        <v>28</v>
      </c>
      <c r="D36" s="17">
        <v>-0.40190905633452623</v>
      </c>
      <c r="E36" s="6">
        <v>6.0976876238997169E-2</v>
      </c>
      <c r="F36" s="6">
        <v>25.089462398930394</v>
      </c>
      <c r="G36" s="6">
        <v>0.20877878446581083</v>
      </c>
      <c r="H36" s="6">
        <v>45.520201090700986</v>
      </c>
      <c r="I36" s="6">
        <v>5.0779619613720968E-2</v>
      </c>
      <c r="J36" s="6">
        <v>1.0362317452904422</v>
      </c>
      <c r="K36" s="6">
        <v>0.48528253379188674</v>
      </c>
      <c r="L36" s="6">
        <v>14.905728250505401</v>
      </c>
      <c r="M36" s="6">
        <v>9.0829158315282627E-2</v>
      </c>
      <c r="N36" s="6">
        <v>-15.709546363174454</v>
      </c>
      <c r="O36" s="6">
        <v>0.10939888224350673</v>
      </c>
      <c r="P36" s="6">
        <v>8.0082451440283329</v>
      </c>
      <c r="Q36" s="6">
        <v>1.7611521691782634</v>
      </c>
      <c r="R36" s="19">
        <v>31.103902817060103</v>
      </c>
      <c r="S36" s="6">
        <v>0.14219019458595353</v>
      </c>
      <c r="T36" s="6">
        <v>1.2770153143222274</v>
      </c>
      <c r="U36" s="6">
        <v>0.21486542441988121</v>
      </c>
      <c r="V36" s="6">
        <v>0.56701555173455098</v>
      </c>
      <c r="W36" s="6">
        <v>0.49172745175295413</v>
      </c>
      <c r="X36" s="6">
        <v>9.4461241390744561</v>
      </c>
      <c r="Y36" s="6">
        <v>1.7629389417121861</v>
      </c>
      <c r="Z36" s="6">
        <v>-8.3120930356053169</v>
      </c>
      <c r="AA36" s="6">
        <v>1.8302321161570565</v>
      </c>
      <c r="AB36" s="6">
        <v>17.907062342868095</v>
      </c>
      <c r="AC36" s="6">
        <v>2.5412011552055498</v>
      </c>
      <c r="AD36"/>
      <c r="AE36"/>
      <c r="AF36"/>
      <c r="AG36"/>
      <c r="AH36"/>
    </row>
    <row r="37" spans="1:34" x14ac:dyDescent="0.2">
      <c r="A37" s="15">
        <v>42767</v>
      </c>
      <c r="B37" s="5"/>
      <c r="C37" s="5" t="s">
        <v>27</v>
      </c>
      <c r="D37" s="17">
        <v>0.6163349454677558</v>
      </c>
      <c r="E37" s="6">
        <v>4.8876975755049998E-2</v>
      </c>
      <c r="F37" s="6">
        <v>25.828226150738764</v>
      </c>
      <c r="G37" s="6">
        <v>0.25294205886583887</v>
      </c>
      <c r="H37" s="6">
        <v>44.243446869757008</v>
      </c>
      <c r="I37" s="6">
        <v>5.5785800199712098E-2</v>
      </c>
      <c r="J37" s="6">
        <v>-0.23545093206866455</v>
      </c>
      <c r="K37" s="6">
        <v>0.54941400858196388</v>
      </c>
      <c r="L37" s="6">
        <v>17.561869913394588</v>
      </c>
      <c r="M37" s="6">
        <v>0.1365348226113037</v>
      </c>
      <c r="N37" s="6">
        <v>-16.329200022459077</v>
      </c>
      <c r="O37" s="6">
        <v>0.14501971088255525</v>
      </c>
      <c r="P37" s="6">
        <v>5.7256032175457063</v>
      </c>
      <c r="Q37" s="6">
        <v>2.252676466589798</v>
      </c>
      <c r="R37" s="19">
        <v>34.453670818151316</v>
      </c>
      <c r="S37" s="6">
        <v>0.19917950278570354</v>
      </c>
      <c r="T37" s="6">
        <v>2.6452858000580726</v>
      </c>
      <c r="U37" s="6">
        <v>0.25902073401025583</v>
      </c>
      <c r="V37" s="6">
        <v>-0.50013816229099728</v>
      </c>
      <c r="W37" s="6">
        <v>0.55439766151110714</v>
      </c>
      <c r="X37" s="6">
        <v>6.749809705318933</v>
      </c>
      <c r="Y37" s="6">
        <v>2.2538971310577551</v>
      </c>
      <c r="Z37" s="6">
        <v>-7.7500860299009044</v>
      </c>
      <c r="AA37" s="6">
        <v>2.3210792844018413</v>
      </c>
      <c r="AB37" s="6">
        <v>14.613148896334138</v>
      </c>
      <c r="AC37" s="6">
        <v>3.2353456263388218</v>
      </c>
      <c r="AD37"/>
      <c r="AE37"/>
      <c r="AF37"/>
      <c r="AG37"/>
      <c r="AH37"/>
    </row>
    <row r="38" spans="1:34" x14ac:dyDescent="0.2">
      <c r="A38" s="15"/>
      <c r="B38" s="5"/>
      <c r="C38" s="17"/>
      <c r="S38" s="16"/>
      <c r="AE38"/>
      <c r="AF38"/>
      <c r="AG38"/>
      <c r="AH38"/>
    </row>
    <row r="39" spans="1:34" x14ac:dyDescent="0.2">
      <c r="A39" s="15"/>
      <c r="B39" s="4" t="s">
        <v>90</v>
      </c>
      <c r="C39" s="6"/>
      <c r="S39" s="16"/>
      <c r="W39" s="17"/>
      <c r="X39" s="17"/>
      <c r="Y39" s="17"/>
      <c r="Z39" s="17"/>
      <c r="AA39" s="17"/>
      <c r="AB39" s="17"/>
      <c r="AC39" s="17"/>
      <c r="AD39" s="17"/>
      <c r="AE39"/>
      <c r="AF39"/>
      <c r="AG39"/>
      <c r="AH39"/>
    </row>
    <row r="40" spans="1:34" x14ac:dyDescent="0.2">
      <c r="A40" s="15">
        <v>41913</v>
      </c>
      <c r="B40" s="15" t="s">
        <v>91</v>
      </c>
      <c r="C40" s="5" t="s">
        <v>89</v>
      </c>
      <c r="D40" s="6">
        <f>[1]referencing!C35</f>
        <v>-33.806244182844949</v>
      </c>
      <c r="E40" s="6">
        <f>[1]referencing!D35</f>
        <v>2.5002866181764449E-2</v>
      </c>
      <c r="F40" s="6">
        <f>[1]referencing!E35</f>
        <v>9.1684732111203537</v>
      </c>
      <c r="G40" s="6">
        <f>[1]referencing!F35</f>
        <v>0.25657444484019776</v>
      </c>
      <c r="H40" s="6">
        <f>[1]referencing!G35</f>
        <v>13.178819535335062</v>
      </c>
      <c r="I40" s="6">
        <f>[1]referencing!H35</f>
        <v>6.2125288318032865E-2</v>
      </c>
      <c r="J40" s="6">
        <f>[1]referencing!I35</f>
        <v>-65.5648841343112</v>
      </c>
      <c r="K40" s="6">
        <f>[1]referencing!J35</f>
        <v>6.2125288318032865E-2</v>
      </c>
      <c r="L40" s="6">
        <f>((([1]referencing!K35/1000+1)-2*[1]scrambling!$AN$2*([1]referencing!C35/1000+1))/(1-2*[1]scrambling!$AN$2)-1)*1000</f>
        <v>-25.833229968105332</v>
      </c>
      <c r="M40" s="6">
        <f>[1]referencing!L35</f>
        <v>5.955953807998543E-2</v>
      </c>
      <c r="N40" s="6">
        <f t="shared" ref="N40" si="0">(2*(D40/1000+1)-(L40/1000+1)-1)*1000</f>
        <v>-41.779258397584563</v>
      </c>
      <c r="O40" s="6">
        <f t="shared" ref="O40" si="1">SQRT(E40^2+M40^2)</f>
        <v>6.4594751285258892E-2</v>
      </c>
      <c r="P40" s="6">
        <f>[1]referencing!Q35</f>
        <v>-98.259200492323345</v>
      </c>
      <c r="Q40" s="6">
        <f>[1]referencing!R35</f>
        <v>2.1822116298261749</v>
      </c>
      <c r="R40" s="19">
        <f>((L40/1000+1)/(N40/1000+1)-1)*1000</f>
        <v>16.641289148900064</v>
      </c>
      <c r="S40" s="6">
        <f>SQRT(M40^2+O40^2)</f>
        <v>8.7862508898310487E-2</v>
      </c>
      <c r="T40" s="6">
        <f>[1]referencing!S35</f>
        <v>2.2161862646026265</v>
      </c>
      <c r="U40" s="6">
        <f>[1]referencing!T35</f>
        <v>0.26398863080377988</v>
      </c>
      <c r="V40" s="6">
        <f>[1]referencing!U35</f>
        <v>-2.8661880994388378</v>
      </c>
      <c r="W40" s="6">
        <f>[1]referencing!V35</f>
        <v>9.1346845673513227E-2</v>
      </c>
      <c r="X40" s="6">
        <f>[1]referencing!W35</f>
        <v>-49.357852016877914</v>
      </c>
      <c r="Y40" s="6">
        <f>[1]referencing!X35</f>
        <v>2.1832389452633243</v>
      </c>
      <c r="Z40" s="6">
        <f>[1]referencing!Y35</f>
        <v>43.62547581800014</v>
      </c>
      <c r="AA40" s="6">
        <f>[1]referencing!Z35</f>
        <v>2.1851490883527864</v>
      </c>
      <c r="AB40" s="6">
        <f t="shared" ref="AB40" si="2">((X40/1000+1)/(Z40/1000+1)-1)*1000</f>
        <v>-89.096452692473022</v>
      </c>
      <c r="AC40" s="6">
        <f t="shared" ref="AC40" si="3">SQRT(AA40^2+Y40^2)</f>
        <v>3.0889170967255701</v>
      </c>
      <c r="AD40"/>
      <c r="AE40"/>
      <c r="AF40"/>
      <c r="AG40"/>
      <c r="AH40"/>
    </row>
    <row r="41" spans="1:34" x14ac:dyDescent="0.2">
      <c r="A41" s="15">
        <v>42767</v>
      </c>
      <c r="B41" s="15" t="s">
        <v>96</v>
      </c>
      <c r="C41" s="15" t="s">
        <v>93</v>
      </c>
      <c r="D41" s="6">
        <v>-3.1388672527878914</v>
      </c>
      <c r="E41" s="6">
        <v>1.7814881951129249E-2</v>
      </c>
      <c r="F41" s="6">
        <v>22.804811592365361</v>
      </c>
      <c r="G41" s="6">
        <v>0.10425912905246627</v>
      </c>
      <c r="H41" s="6">
        <v>43.334176976636662</v>
      </c>
      <c r="I41" s="6">
        <v>4.159187513081309E-2</v>
      </c>
      <c r="J41" s="6">
        <v>-4.1373482299845268</v>
      </c>
      <c r="K41" s="6">
        <v>0.15376053346317689</v>
      </c>
      <c r="L41" s="6">
        <v>0.70220151071631598</v>
      </c>
      <c r="M41" s="6">
        <v>3.7668253963566073E-2</v>
      </c>
      <c r="N41" s="6">
        <v>-6.9799360162920987</v>
      </c>
      <c r="O41" s="6">
        <v>4.1668541798296488E-2</v>
      </c>
      <c r="P41" s="6">
        <v>-3.3078728984371089</v>
      </c>
      <c r="Q41" s="6">
        <v>0.75250860859402691</v>
      </c>
      <c r="R41" s="6">
        <v>7.7361352561093888</v>
      </c>
      <c r="S41" s="19">
        <v>5.6170853049068895E-2</v>
      </c>
      <c r="T41" s="6">
        <v>0.15011509416940072</v>
      </c>
      <c r="U41" s="6">
        <v>0.1122490537495794</v>
      </c>
      <c r="V41" s="6">
        <v>0.22019455113930775</v>
      </c>
      <c r="W41" s="6">
        <v>0.16027961737760221</v>
      </c>
      <c r="X41" s="6">
        <v>1.0294168034522242</v>
      </c>
      <c r="Y41" s="6">
        <v>0.75386766750136469</v>
      </c>
      <c r="Z41" s="6">
        <v>-0.58902770117352787</v>
      </c>
      <c r="AA41" s="6">
        <v>0.77071785748784793</v>
      </c>
      <c r="AB41" s="6">
        <v>1.6193983751278118</v>
      </c>
      <c r="AC41" s="6">
        <v>1.078110604694438</v>
      </c>
      <c r="AE41"/>
      <c r="AF41"/>
      <c r="AG41"/>
      <c r="AH41"/>
    </row>
    <row r="42" spans="1:34" x14ac:dyDescent="0.2">
      <c r="A42" s="9">
        <v>42767</v>
      </c>
      <c r="B42" s="15" t="s">
        <v>96</v>
      </c>
      <c r="C42" s="13" t="s">
        <v>94</v>
      </c>
      <c r="D42" s="6">
        <v>-2.254700033378243</v>
      </c>
      <c r="E42" s="6">
        <v>5.9442381988529733E-2</v>
      </c>
      <c r="F42" s="6">
        <v>25.408412562427429</v>
      </c>
      <c r="G42" s="6">
        <v>0.19664183698331739</v>
      </c>
      <c r="H42" s="6">
        <v>46.541337524914404</v>
      </c>
      <c r="I42" s="6">
        <v>7.2964229736986824E-2</v>
      </c>
      <c r="J42" s="6">
        <v>-0.46997282736905832</v>
      </c>
      <c r="K42" s="6">
        <v>0.37218442353350617</v>
      </c>
      <c r="L42" s="6">
        <v>2.668004108468125</v>
      </c>
      <c r="M42" s="6">
        <v>8.2488944836573458E-2</v>
      </c>
      <c r="N42" s="6">
        <v>-7.1774041752246109</v>
      </c>
      <c r="O42" s="6">
        <v>0.10167508444413284</v>
      </c>
      <c r="P42" s="6">
        <v>0.31751556866319997</v>
      </c>
      <c r="Q42" s="6">
        <v>1.2887474139350907</v>
      </c>
      <c r="R42" s="6">
        <v>9.9165836123158435</v>
      </c>
      <c r="S42" s="6">
        <v>0.13092841103814254</v>
      </c>
      <c r="T42" s="6">
        <v>1.0724363668925818</v>
      </c>
      <c r="U42" s="6">
        <v>0.2097422009832198</v>
      </c>
      <c r="V42" s="6">
        <v>-5.9704076994737676E-2</v>
      </c>
      <c r="W42" s="6">
        <v>0.38389897202070022</v>
      </c>
      <c r="X42" s="6">
        <v>0.60710500500045339</v>
      </c>
      <c r="Y42" s="6">
        <v>1.2921791952055126</v>
      </c>
      <c r="Z42" s="6">
        <v>-0.72651315898997204</v>
      </c>
      <c r="AA42" s="6">
        <v>1.3480005538724813</v>
      </c>
      <c r="AB42" s="6">
        <v>1.3345877595596356</v>
      </c>
      <c r="AC42" s="6">
        <v>1.8673062324542493</v>
      </c>
      <c r="AG42" s="5"/>
      <c r="AH42"/>
    </row>
    <row r="43" spans="1:34" x14ac:dyDescent="0.2">
      <c r="A43" s="9">
        <v>42767</v>
      </c>
      <c r="B43" s="15" t="s">
        <v>96</v>
      </c>
      <c r="C43" s="13" t="s">
        <v>95</v>
      </c>
      <c r="D43" s="6">
        <v>-4.3118309554674994</v>
      </c>
      <c r="E43" s="6">
        <v>6.0385648767270164E-2</v>
      </c>
      <c r="F43" s="6">
        <v>24.280120372506929</v>
      </c>
      <c r="G43" s="6">
        <v>0.28378644205812925</v>
      </c>
      <c r="H43" s="6">
        <v>42.563987484978362</v>
      </c>
      <c r="I43" s="6">
        <v>7.5536606491075381E-2</v>
      </c>
      <c r="J43" s="6">
        <v>-5.5425717863429149</v>
      </c>
      <c r="K43" s="6">
        <v>0.70190574433665087</v>
      </c>
      <c r="L43" s="6">
        <v>0.43888997366092752</v>
      </c>
      <c r="M43" s="6">
        <v>0.10622834924683089</v>
      </c>
      <c r="N43" s="6">
        <v>-9.0625518845959263</v>
      </c>
      <c r="O43" s="6">
        <v>0.12219201594519502</v>
      </c>
      <c r="P43" s="6">
        <v>-6.9892580308817944</v>
      </c>
      <c r="Q43" s="6">
        <v>1.8320740458737161</v>
      </c>
      <c r="R43" s="6">
        <v>9.5883366566951178</v>
      </c>
      <c r="S43" s="6">
        <v>0.16191155284431519</v>
      </c>
      <c r="T43" s="6">
        <v>1.9833572232290653</v>
      </c>
      <c r="U43" s="6">
        <v>0.29366736900139162</v>
      </c>
      <c r="V43" s="6">
        <v>0.72406576743322404</v>
      </c>
      <c r="W43" s="6">
        <v>0.70853643479359596</v>
      </c>
      <c r="X43" s="6">
        <v>-1.2880383335950389</v>
      </c>
      <c r="Y43" s="6">
        <v>1.8346246251103573</v>
      </c>
      <c r="Z43" s="6">
        <v>2.7361698684615909</v>
      </c>
      <c r="AA43" s="6">
        <v>1.9666904673820278</v>
      </c>
      <c r="AB43" s="6">
        <v>-4.0132273303600252</v>
      </c>
      <c r="AC43" s="6">
        <v>2.6895573817177909</v>
      </c>
      <c r="AG43" s="5"/>
      <c r="AH43"/>
    </row>
    <row r="45" spans="1:34" x14ac:dyDescent="0.2">
      <c r="B45" s="7" t="s">
        <v>103</v>
      </c>
    </row>
    <row r="46" spans="1:34" x14ac:dyDescent="0.2">
      <c r="A46" s="9">
        <v>42064</v>
      </c>
      <c r="B46" s="13" t="s">
        <v>104</v>
      </c>
      <c r="C46" s="13" t="s">
        <v>97</v>
      </c>
      <c r="D46" s="6">
        <v>-55.179310507340041</v>
      </c>
      <c r="E46" s="6">
        <v>1.2073392493732965E-2</v>
      </c>
      <c r="F46" s="6">
        <v>6.1332569428884653</v>
      </c>
      <c r="G46" s="6">
        <v>4.8880658923367751E-2</v>
      </c>
      <c r="H46" s="6">
        <v>10.26994240339163</v>
      </c>
      <c r="I46" s="6">
        <v>1.8014491231591916E-2</v>
      </c>
      <c r="J46" s="6">
        <v>-85.478811250572193</v>
      </c>
      <c r="K46" s="6">
        <v>0.12488892183393265</v>
      </c>
      <c r="L46" s="6">
        <v>-56.747556863940396</v>
      </c>
      <c r="M46" s="6">
        <v>2.0932788520634519E-2</v>
      </c>
      <c r="N46" s="6">
        <v>-53.611064150739686</v>
      </c>
      <c r="O46" s="6">
        <v>2.4165025171874657E-2</v>
      </c>
      <c r="P46" s="6">
        <v>-88.838512683191013</v>
      </c>
      <c r="Q46" s="6">
        <v>0.49175543625678808</v>
      </c>
      <c r="R46" s="6">
        <v>-3.3141688310062145</v>
      </c>
      <c r="S46" s="6">
        <v>3.1970769099396779E-2</v>
      </c>
      <c r="T46" s="6">
        <v>0.71990984543246483</v>
      </c>
      <c r="U46" s="6">
        <v>5.2094536288517942E-2</v>
      </c>
      <c r="V46" s="6">
        <v>0.83191792812264964</v>
      </c>
      <c r="W46" s="6">
        <v>0.12675776701047936</v>
      </c>
      <c r="X46" s="6">
        <v>0.63469332800242473</v>
      </c>
      <c r="Y46" s="6">
        <v>0.50829246432170105</v>
      </c>
      <c r="Z46" s="6">
        <v>-3.1162986066988196</v>
      </c>
      <c r="AA46" s="6">
        <v>0.70756973301221171</v>
      </c>
      <c r="AB46" s="6">
        <v>3.7627176865853151</v>
      </c>
      <c r="AC46" s="6">
        <v>0.87121533294656861</v>
      </c>
      <c r="AG46" s="5"/>
      <c r="AH46"/>
    </row>
    <row r="47" spans="1:34" x14ac:dyDescent="0.2">
      <c r="A47" s="9">
        <v>42064</v>
      </c>
      <c r="B47" s="13" t="s">
        <v>104</v>
      </c>
      <c r="C47" s="13" t="s">
        <v>98</v>
      </c>
      <c r="D47" s="6">
        <v>-46.689785485197866</v>
      </c>
      <c r="E47" s="6">
        <v>1.7415503554428183E-2</v>
      </c>
      <c r="F47" s="6">
        <v>7.1074618870328177</v>
      </c>
      <c r="G47" s="6">
        <v>4.3379881038237582E-2</v>
      </c>
      <c r="H47" s="6">
        <v>12.063159406855872</v>
      </c>
      <c r="I47" s="6">
        <v>2.4342326700910119E-2</v>
      </c>
      <c r="J47" s="6">
        <v>-75.446626421966599</v>
      </c>
      <c r="K47" s="6">
        <v>0.12909671812943063</v>
      </c>
      <c r="L47" s="6">
        <v>-46.420879613554348</v>
      </c>
      <c r="M47" s="6">
        <v>2.0668384673379558E-2</v>
      </c>
      <c r="N47" s="6">
        <v>-46.958691356841385</v>
      </c>
      <c r="O47" s="6">
        <v>2.7027428458162493E-2</v>
      </c>
      <c r="P47" s="6">
        <v>-75.533652712746161</v>
      </c>
      <c r="Q47" s="6">
        <v>0.42263158374665521</v>
      </c>
      <c r="R47" s="6">
        <v>0.56431105179766128</v>
      </c>
      <c r="S47" s="6">
        <v>3.4024461995274556E-2</v>
      </c>
      <c r="T47" s="6">
        <v>0.75136793860219875</v>
      </c>
      <c r="U47" s="6">
        <v>4.9742968830835642E-2</v>
      </c>
      <c r="V47" s="6">
        <v>1.0235739717603387</v>
      </c>
      <c r="W47" s="6">
        <v>0.13252098424422376</v>
      </c>
      <c r="X47" s="6">
        <v>5.5350609168416245</v>
      </c>
      <c r="Y47" s="6">
        <v>0.44393143105499067</v>
      </c>
      <c r="Z47" s="6">
        <v>-7.6333541082627132</v>
      </c>
      <c r="AA47" s="6">
        <v>0.61366800445518266</v>
      </c>
      <c r="AB47" s="6">
        <v>13.26970740060629</v>
      </c>
      <c r="AC47" s="6">
        <v>0.75740579293436749</v>
      </c>
      <c r="AG47" s="5"/>
      <c r="AH47"/>
    </row>
    <row r="48" spans="1:34" x14ac:dyDescent="0.2">
      <c r="A48" s="9">
        <v>42323</v>
      </c>
      <c r="B48" s="13" t="s">
        <v>105</v>
      </c>
      <c r="C48" s="13" t="s">
        <v>99</v>
      </c>
      <c r="D48" s="6">
        <v>-3.6545194531047986</v>
      </c>
      <c r="E48" s="6">
        <v>3.3328097897991155E-2</v>
      </c>
      <c r="F48" s="6">
        <v>18.958212370720815</v>
      </c>
      <c r="G48" s="6">
        <v>9.698203386267118E-2</v>
      </c>
      <c r="H48" s="6">
        <v>34.675842431091787</v>
      </c>
      <c r="I48" s="6">
        <v>3.4103603068733182E-2</v>
      </c>
      <c r="J48" s="6">
        <v>-12.79945039067127</v>
      </c>
      <c r="K48" s="6">
        <v>0.31237577993015814</v>
      </c>
      <c r="L48" s="6">
        <v>14.563898345528958</v>
      </c>
      <c r="M48" s="6">
        <v>3.8720763985171318E-2</v>
      </c>
      <c r="N48" s="6">
        <v>-21.872937251738556</v>
      </c>
      <c r="O48" s="6">
        <v>5.1088743115224731E-2</v>
      </c>
      <c r="P48" s="6">
        <v>0.41279120071015774</v>
      </c>
      <c r="Q48" s="6">
        <v>0.96334356592493531</v>
      </c>
      <c r="R48" s="6">
        <v>37.251638345319193</v>
      </c>
      <c r="S48" s="6">
        <v>6.4104268474796292E-2</v>
      </c>
      <c r="T48" s="6">
        <v>0.78249085202286572</v>
      </c>
      <c r="U48" s="6">
        <v>0.10280355360788851</v>
      </c>
      <c r="V48" s="6">
        <v>0.33481038661409279</v>
      </c>
      <c r="W48" s="6">
        <v>0.31599437611885184</v>
      </c>
      <c r="X48" s="6">
        <v>17.479114178419721</v>
      </c>
      <c r="Y48" s="6">
        <v>0.96452301365013471</v>
      </c>
      <c r="Z48" s="6">
        <v>-16.809493405191446</v>
      </c>
      <c r="AA48" s="6">
        <v>1.0149665460494155</v>
      </c>
      <c r="AB48" s="6">
        <v>34.874835907810599</v>
      </c>
      <c r="AC48" s="6">
        <v>1.4001648950963663</v>
      </c>
      <c r="AG48" s="5"/>
      <c r="AH48"/>
    </row>
    <row r="49" spans="1:34" x14ac:dyDescent="0.2">
      <c r="A49" s="9">
        <v>42767</v>
      </c>
      <c r="B49" s="13" t="s">
        <v>105</v>
      </c>
      <c r="C49" s="13" t="s">
        <v>100</v>
      </c>
      <c r="D49" s="6">
        <v>13.78892819280586</v>
      </c>
      <c r="E49" s="6">
        <v>2.1318565327348736E-2</v>
      </c>
      <c r="F49" s="6">
        <v>17.78634291578318</v>
      </c>
      <c r="G49" s="6">
        <v>0.11502048082747929</v>
      </c>
      <c r="H49" s="6">
        <v>32.209453490315234</v>
      </c>
      <c r="I49" s="6">
        <v>1.7749745646334632E-2</v>
      </c>
      <c r="J49" s="6">
        <v>1.2582671994218502</v>
      </c>
      <c r="K49" s="6">
        <v>0.1988864441957329</v>
      </c>
      <c r="L49" s="6">
        <v>33.822245844823186</v>
      </c>
      <c r="M49" s="6">
        <v>3.5041232725820701E-2</v>
      </c>
      <c r="N49" s="6">
        <v>-6.2443894592114635</v>
      </c>
      <c r="O49" s="6">
        <v>4.1016694388523844E-2</v>
      </c>
      <c r="P49" s="6">
        <v>13.393338940228995</v>
      </c>
      <c r="Q49" s="6">
        <v>0.62128997946829101</v>
      </c>
      <c r="R49" s="6">
        <v>40.318399090326636</v>
      </c>
      <c r="S49" s="6">
        <v>5.3946799807835601E-2</v>
      </c>
      <c r="T49" s="6">
        <v>0.8919668241151868</v>
      </c>
      <c r="U49" s="6">
        <v>0.11638197661276468</v>
      </c>
      <c r="V49" s="6">
        <v>-0.49472452080179252</v>
      </c>
      <c r="W49" s="6">
        <v>0.20081173367845911</v>
      </c>
      <c r="X49" s="6">
        <v>14.747419965575682</v>
      </c>
      <c r="Y49" s="6">
        <v>0.62190897508062659</v>
      </c>
      <c r="Z49" s="6">
        <v>-15.736869007179299</v>
      </c>
      <c r="AA49" s="6">
        <v>0.65352591813086025</v>
      </c>
      <c r="AB49" s="6">
        <v>30.971686343676865</v>
      </c>
      <c r="AC49" s="6">
        <v>0.90214571935725507</v>
      </c>
      <c r="AG49" s="5"/>
      <c r="AH49"/>
    </row>
    <row r="50" spans="1:34" x14ac:dyDescent="0.2">
      <c r="A50" s="9">
        <v>42767</v>
      </c>
      <c r="B50" s="13" t="s">
        <v>104</v>
      </c>
      <c r="C50" s="13" t="s">
        <v>101</v>
      </c>
      <c r="D50" s="6">
        <v>11.517729156347745</v>
      </c>
      <c r="E50" s="6">
        <v>4.8331728283387339E-2</v>
      </c>
      <c r="F50" s="6">
        <v>19.100054266494748</v>
      </c>
      <c r="G50" s="6">
        <v>0.16988448694378985</v>
      </c>
      <c r="H50" s="6">
        <v>35.005931233679235</v>
      </c>
      <c r="I50" s="6">
        <v>4.2252511247505273E-2</v>
      </c>
      <c r="J50" s="6">
        <v>2.175087404207686</v>
      </c>
      <c r="K50" s="6">
        <v>0.42631622179957329</v>
      </c>
      <c r="L50" s="6">
        <v>32.085204390339904</v>
      </c>
      <c r="M50" s="6">
        <v>4.2163770261956404E-2</v>
      </c>
      <c r="N50" s="6">
        <v>-9.0497460776444161</v>
      </c>
      <c r="O50" s="6">
        <v>6.4138439968261018E-2</v>
      </c>
      <c r="P50" s="6">
        <v>12.160243751754461</v>
      </c>
      <c r="Q50" s="6">
        <v>1.0985869586020596</v>
      </c>
      <c r="R50" s="6">
        <v>41.510610956670078</v>
      </c>
      <c r="S50" s="6">
        <v>7.6756257101719474E-2</v>
      </c>
      <c r="T50" s="6">
        <v>0.75324255988351574</v>
      </c>
      <c r="U50" s="6">
        <v>0.1750600285926952</v>
      </c>
      <c r="V50" s="6">
        <v>-4.2446084332681266E-2</v>
      </c>
      <c r="W50" s="6">
        <v>0.43112266425582718</v>
      </c>
      <c r="X50" s="6">
        <v>12.542324130606861</v>
      </c>
      <c r="Y50" s="6">
        <v>1.1004610562287531</v>
      </c>
      <c r="Z50" s="6">
        <v>-12.627216299272215</v>
      </c>
      <c r="AA50" s="6">
        <v>1.1818973254522347</v>
      </c>
      <c r="AB50" s="6">
        <v>25.491426182056909</v>
      </c>
      <c r="AC50" s="6">
        <v>1.614898084767967</v>
      </c>
      <c r="AG50" s="5"/>
      <c r="AH50"/>
    </row>
    <row r="51" spans="1:34" x14ac:dyDescent="0.2">
      <c r="A51" s="9">
        <v>42767</v>
      </c>
      <c r="B51" s="13" t="s">
        <v>105</v>
      </c>
      <c r="C51" s="13" t="s">
        <v>102</v>
      </c>
      <c r="D51" s="6">
        <v>13.486415245932637</v>
      </c>
      <c r="E51" s="6">
        <v>2.5083175058709672E-2</v>
      </c>
      <c r="F51" s="6">
        <v>17.215311373874442</v>
      </c>
      <c r="G51" s="6">
        <v>5.6272057890392253E-2</v>
      </c>
      <c r="H51" s="6">
        <v>32.66332765810165</v>
      </c>
      <c r="I51" s="6">
        <v>5.6272057890392253E-2</v>
      </c>
      <c r="J51" s="6">
        <v>2.4094306057786032</v>
      </c>
      <c r="K51" s="6">
        <v>0.19376277191486083</v>
      </c>
      <c r="L51" s="6">
        <v>35.587195930424585</v>
      </c>
      <c r="M51" s="6">
        <v>2.6966696063472219E-2</v>
      </c>
      <c r="N51" s="6">
        <v>-8.6143654385593127</v>
      </c>
      <c r="O51" s="6">
        <v>3.6828906684906668E-2</v>
      </c>
      <c r="P51" s="6">
        <v>7.4910770079000164</v>
      </c>
      <c r="Q51" s="6">
        <v>2.6738424976456936</v>
      </c>
      <c r="R51" s="6">
        <v>44.58563835105123</v>
      </c>
      <c r="S51" s="6">
        <v>4.5646150595480134E-2</v>
      </c>
      <c r="T51" s="6">
        <v>9.8247623325109501E-2</v>
      </c>
      <c r="U51" s="6">
        <v>7.958070745123666E-2</v>
      </c>
      <c r="V51" s="6">
        <v>0.51290662988523472</v>
      </c>
      <c r="W51" s="6">
        <v>0.20332172031137233</v>
      </c>
      <c r="X51" s="6">
        <v>6.9132298404608266</v>
      </c>
      <c r="Y51" s="6">
        <v>2.6745521891311834</v>
      </c>
      <c r="Z51" s="6">
        <v>-5.8874165806903633</v>
      </c>
      <c r="AA51" s="6">
        <v>2.6822694000299041</v>
      </c>
      <c r="AB51" s="6">
        <v>12.876455478636695</v>
      </c>
      <c r="AC51" s="6">
        <v>3.7878488019881664</v>
      </c>
      <c r="AG51" s="5"/>
      <c r="AH51"/>
    </row>
    <row r="53" spans="1:34" x14ac:dyDescent="0.2">
      <c r="B53" s="7" t="s">
        <v>108</v>
      </c>
    </row>
    <row r="54" spans="1:34" x14ac:dyDescent="0.2">
      <c r="A54" s="9">
        <v>41791</v>
      </c>
      <c r="C54" s="13" t="s">
        <v>27</v>
      </c>
      <c r="D54" s="6">
        <v>-20.175824335581293</v>
      </c>
      <c r="E54" s="6">
        <v>3.3511549106848205E-2</v>
      </c>
      <c r="F54" s="6">
        <v>3.5839354143847313</v>
      </c>
      <c r="G54" s="6">
        <v>0.1755148887850837</v>
      </c>
      <c r="H54" s="6">
        <v>2.0674111563396824</v>
      </c>
      <c r="I54" s="6">
        <v>2.8399763694971963E-2</v>
      </c>
      <c r="J54" s="6">
        <v>-60.986852814576295</v>
      </c>
      <c r="K54" s="6">
        <v>0.25986018538504646</v>
      </c>
      <c r="L54" s="6">
        <v>-27.177425506681562</v>
      </c>
      <c r="M54" s="6">
        <v>5.0243208896111592E-2</v>
      </c>
      <c r="N54" s="6">
        <v>-13.174223164481024</v>
      </c>
      <c r="O54" s="6">
        <v>6.0393741097227997E-2</v>
      </c>
      <c r="P54" s="6">
        <v>-66.081504241256596</v>
      </c>
      <c r="Q54" s="6">
        <v>0.85345360222989086</v>
      </c>
      <c r="R54" s="6">
        <v>-14.190146498913926</v>
      </c>
      <c r="S54" s="6">
        <v>7.8560702669320068E-2</v>
      </c>
      <c r="T54" s="6">
        <v>2.4901574686055916</v>
      </c>
      <c r="U54" s="6">
        <v>0.17779770179383803</v>
      </c>
      <c r="V54" s="6">
        <v>-0.96434382533083784</v>
      </c>
      <c r="W54" s="6">
        <v>0.26354674433546255</v>
      </c>
      <c r="X54" s="6">
        <v>-3.9618363330212745</v>
      </c>
      <c r="Y54" s="6">
        <v>0.89429833283444582</v>
      </c>
      <c r="Z54" s="6">
        <v>-2.112292452582043</v>
      </c>
      <c r="AA54" s="6">
        <v>1.2369648862320697</v>
      </c>
      <c r="AB54" s="6">
        <v>-1.8534589277434677</v>
      </c>
      <c r="AC54" s="6">
        <v>1.5263851538460358</v>
      </c>
      <c r="AG54" s="5"/>
      <c r="AH54"/>
    </row>
    <row r="55" spans="1:34" x14ac:dyDescent="0.2">
      <c r="A55" s="9">
        <v>41913</v>
      </c>
      <c r="C55" s="13" t="s">
        <v>28</v>
      </c>
      <c r="D55" s="6">
        <v>-21.279569772951646</v>
      </c>
      <c r="E55" s="6">
        <v>3.4467673096854404E-2</v>
      </c>
      <c r="F55" s="6">
        <v>4.2901359876892364</v>
      </c>
      <c r="G55" s="6">
        <v>0.11799130319756056</v>
      </c>
      <c r="H55" s="6">
        <v>2.4003751437962073</v>
      </c>
      <c r="I55" s="6">
        <v>3.4149746100675032E-2</v>
      </c>
      <c r="J55" s="6">
        <v>-60.883826496346977</v>
      </c>
      <c r="K55" s="6">
        <v>0.28648197581102036</v>
      </c>
      <c r="L55" s="6">
        <v>-27.048216609520171</v>
      </c>
      <c r="M55" s="6">
        <v>6.3068438427227896E-2</v>
      </c>
      <c r="N55" s="6">
        <v>-15.510922936383121</v>
      </c>
      <c r="O55" s="6">
        <v>7.1872445445808064E-2</v>
      </c>
      <c r="P55" s="6">
        <v>-62.642396665921034</v>
      </c>
      <c r="Q55" s="6">
        <v>1.2244392618494355</v>
      </c>
      <c r="R55" s="6">
        <v>-11.719067221699131</v>
      </c>
      <c r="S55" s="6">
        <v>9.5620480756005891E-2</v>
      </c>
      <c r="T55" s="6">
        <v>3.0196301259175495</v>
      </c>
      <c r="U55" s="6">
        <v>0.12283384219749553</v>
      </c>
      <c r="V55" s="6">
        <v>-6.0445286630184114E-2</v>
      </c>
      <c r="W55" s="6">
        <v>0.29056178019835688</v>
      </c>
      <c r="X55" s="6">
        <v>1.8184393084684074</v>
      </c>
      <c r="Y55" s="6">
        <v>1.2593775763121562</v>
      </c>
      <c r="Z55" s="6">
        <v>-6.0847710166704871</v>
      </c>
      <c r="AA55" s="6">
        <v>1.7571674966615229</v>
      </c>
      <c r="AB55" s="6">
        <v>7.9515939535639291</v>
      </c>
      <c r="AC55" s="6">
        <v>2.1618671307556356</v>
      </c>
      <c r="AG55" s="5"/>
      <c r="AH55"/>
    </row>
    <row r="56" spans="1:34" x14ac:dyDescent="0.2">
      <c r="A56" s="9">
        <v>41913</v>
      </c>
      <c r="C56" s="13" t="s">
        <v>29</v>
      </c>
      <c r="D56" s="6">
        <v>-22.322071582432599</v>
      </c>
      <c r="E56" s="6">
        <v>4.8117150319992523E-2</v>
      </c>
      <c r="F56" s="6">
        <v>7.2192001181283771</v>
      </c>
      <c r="G56" s="6">
        <v>0.11223127798877858</v>
      </c>
      <c r="H56" s="6">
        <v>2.2911827188423217</v>
      </c>
      <c r="I56" s="6">
        <v>2.4725355149578822E-2</v>
      </c>
      <c r="J56" s="6">
        <v>-60.011218597127126</v>
      </c>
      <c r="K56" s="6">
        <v>0.25174876407304125</v>
      </c>
      <c r="L56" s="6">
        <v>-25.538651252763668</v>
      </c>
      <c r="M56" s="6">
        <v>6.6494660706964456E-2</v>
      </c>
      <c r="N56" s="6">
        <v>-19.105491912101535</v>
      </c>
      <c r="O56" s="6">
        <v>8.2078012021802038E-2</v>
      </c>
      <c r="P56" s="6">
        <v>-56.233630545983296</v>
      </c>
      <c r="Q56" s="6">
        <v>1.1340762374191149</v>
      </c>
      <c r="R56" s="6">
        <v>-6.5584619830347801</v>
      </c>
      <c r="S56" s="6">
        <v>0.10563304388298864</v>
      </c>
      <c r="T56" s="6">
        <v>6.0028510465672813</v>
      </c>
      <c r="U56" s="6">
        <v>0.11492259545566876</v>
      </c>
      <c r="V56" s="6">
        <v>2.0445140215288315</v>
      </c>
      <c r="W56" s="6">
        <v>0.25749571560415013</v>
      </c>
      <c r="X56" s="6">
        <v>12.211772943178337</v>
      </c>
      <c r="Y56" s="6">
        <v>1.1641991063282</v>
      </c>
      <c r="Z56" s="6">
        <v>-12.268186035062412</v>
      </c>
      <c r="AA56" s="6">
        <v>1.6261657587085843</v>
      </c>
      <c r="AB56" s="6">
        <v>24.784013871107071</v>
      </c>
      <c r="AC56" s="6">
        <v>1.9999436576992977</v>
      </c>
      <c r="AG56" s="5"/>
      <c r="AH56"/>
    </row>
    <row r="57" spans="1:34" x14ac:dyDescent="0.2">
      <c r="A57" s="9">
        <v>42064</v>
      </c>
      <c r="C57" s="13" t="s">
        <v>106</v>
      </c>
      <c r="D57" s="6">
        <v>-22.582322799999943</v>
      </c>
      <c r="E57" s="6">
        <v>4.5999999999999999E-2</v>
      </c>
      <c r="F57" s="6">
        <v>5.8147564124311213</v>
      </c>
      <c r="G57" s="6">
        <v>0.16</v>
      </c>
      <c r="H57" s="6">
        <v>2.7439914400000376</v>
      </c>
      <c r="I57" s="6">
        <v>8.4000000000000005E-2</v>
      </c>
      <c r="J57" s="6">
        <v>-60.773000000000003</v>
      </c>
      <c r="K57" s="6">
        <v>0.38</v>
      </c>
      <c r="L57" s="6">
        <v>-26.529596157289447</v>
      </c>
      <c r="M57" s="6">
        <v>8.5999999999999993E-2</v>
      </c>
      <c r="N57" s="6">
        <v>-18.635049442710439</v>
      </c>
      <c r="O57" s="6">
        <v>9.7529482721892866E-2</v>
      </c>
      <c r="P57" s="6">
        <v>-77.47</v>
      </c>
      <c r="Q57" s="6">
        <v>2.12</v>
      </c>
      <c r="R57" s="6">
        <v>-8.0444555413313736</v>
      </c>
      <c r="S57" s="6">
        <v>0.13003076559030174</v>
      </c>
      <c r="T57" s="6">
        <v>4.3605523033076743</v>
      </c>
      <c r="U57" s="6">
        <v>0.18070971196922428</v>
      </c>
      <c r="V57" s="6">
        <v>1.0470467030831987</v>
      </c>
      <c r="W57" s="6">
        <v>0.3918826354918013</v>
      </c>
      <c r="X57" s="6">
        <v>-17.417791669301945</v>
      </c>
      <c r="Y57" s="6">
        <v>2.1580417048796807</v>
      </c>
      <c r="Z57" s="6">
        <v>15.366443940526555</v>
      </c>
      <c r="AA57" s="6">
        <v>3.0266674743023882</v>
      </c>
      <c r="AB57" s="6">
        <v>-32.288082598629472</v>
      </c>
      <c r="AC57" s="6">
        <v>3.7172382221213636</v>
      </c>
      <c r="AG57" s="5"/>
      <c r="AH57"/>
    </row>
    <row r="58" spans="1:34" x14ac:dyDescent="0.2">
      <c r="A58" s="9">
        <v>42064</v>
      </c>
      <c r="C58" s="13" t="s">
        <v>107</v>
      </c>
      <c r="D58" s="6">
        <v>-19.33050920884849</v>
      </c>
      <c r="E58" s="6">
        <v>0.10417448771746159</v>
      </c>
      <c r="F58" s="6">
        <v>4.0801277606967723</v>
      </c>
      <c r="G58" s="6">
        <v>9.2204381063079474E-2</v>
      </c>
      <c r="H58" s="6">
        <v>3.2412987873755572</v>
      </c>
      <c r="I58" s="6">
        <v>2.4789101566843861E-2</v>
      </c>
      <c r="J58" s="6">
        <v>-58.94769990546164</v>
      </c>
      <c r="K58" s="6">
        <v>0.27970389060937756</v>
      </c>
      <c r="L58" s="6">
        <v>-26.003728638068658</v>
      </c>
      <c r="M58" s="6">
        <v>4.8633053126863945E-2</v>
      </c>
      <c r="N58" s="6">
        <v>-12.657289779628321</v>
      </c>
      <c r="O58" s="6">
        <v>0.11496737688420976</v>
      </c>
      <c r="P58" s="6">
        <v>-61.68711933028569</v>
      </c>
      <c r="Q58" s="6">
        <v>0.9622985088230116</v>
      </c>
      <c r="R58" s="6">
        <v>-13.517534205991556</v>
      </c>
      <c r="S58" s="6">
        <v>0.12483057159236394</v>
      </c>
      <c r="T58" s="6">
        <v>2.3659829925017917</v>
      </c>
      <c r="U58" s="6">
        <v>9.5478518231678008E-2</v>
      </c>
      <c r="V58" s="6">
        <v>-0.82839374296228563</v>
      </c>
      <c r="W58" s="6">
        <v>0.29950140211643334</v>
      </c>
      <c r="X58" s="6">
        <v>-0.52418007042022907</v>
      </c>
      <c r="Y58" s="6">
        <v>1.0135020145023828</v>
      </c>
      <c r="Z58" s="6">
        <v>-5.2780485504461128</v>
      </c>
      <c r="AA58" s="6">
        <v>1.4016674273632339</v>
      </c>
      <c r="AB58" s="6">
        <v>4.7790927636595093</v>
      </c>
      <c r="AC58" s="6">
        <v>1.729698791793373</v>
      </c>
      <c r="AG58" s="5"/>
      <c r="AH58"/>
    </row>
    <row r="61" spans="1:34" x14ac:dyDescent="0.2">
      <c r="B61" s="7" t="s">
        <v>109</v>
      </c>
    </row>
    <row r="62" spans="1:34" x14ac:dyDescent="0.2">
      <c r="A62" s="9" t="s">
        <v>110</v>
      </c>
      <c r="B62" s="13" t="s">
        <v>111</v>
      </c>
      <c r="D62" s="5">
        <v>-6.8639999999999999</v>
      </c>
      <c r="E62" s="6">
        <v>0.69012851701693922</v>
      </c>
      <c r="F62" s="6">
        <v>12.008133333333333</v>
      </c>
      <c r="G62" s="6">
        <v>0.89755332060737947</v>
      </c>
      <c r="H62" s="6">
        <v>23.025266666666667</v>
      </c>
      <c r="I62" s="6">
        <v>1.5195218271987199</v>
      </c>
    </row>
    <row r="63" spans="1:34" x14ac:dyDescent="0.2">
      <c r="A63" s="9" t="s">
        <v>112</v>
      </c>
      <c r="B63" s="13" t="s">
        <v>111</v>
      </c>
      <c r="D63" s="6">
        <v>0.92447333333333326</v>
      </c>
      <c r="E63" s="6">
        <v>0.22053124071961666</v>
      </c>
      <c r="F63" s="6">
        <v>52.039966666666665</v>
      </c>
      <c r="G63" s="6">
        <v>0.54808628274509341</v>
      </c>
      <c r="H63" s="6">
        <v>61.246733333333339</v>
      </c>
      <c r="I63" s="6">
        <v>0.63736584732266099</v>
      </c>
    </row>
    <row r="64" spans="1:34" x14ac:dyDescent="0.2">
      <c r="A64" s="9" t="s">
        <v>113</v>
      </c>
      <c r="B64" s="13" t="s">
        <v>114</v>
      </c>
      <c r="D64" s="5">
        <v>-36.5</v>
      </c>
      <c r="H64" s="21">
        <v>19.7</v>
      </c>
    </row>
    <row r="65" spans="1:9" x14ac:dyDescent="0.2">
      <c r="B65" s="9" t="s">
        <v>118</v>
      </c>
      <c r="H65" s="21">
        <v>-7</v>
      </c>
      <c r="I65" s="21">
        <v>0.2</v>
      </c>
    </row>
    <row r="66" spans="1:9" x14ac:dyDescent="0.2">
      <c r="B66" s="13"/>
    </row>
    <row r="67" spans="1:9" x14ac:dyDescent="0.2">
      <c r="B67" s="13"/>
    </row>
    <row r="68" spans="1:9" x14ac:dyDescent="0.2">
      <c r="A68" s="9" t="s">
        <v>116</v>
      </c>
      <c r="B68" s="13" t="s">
        <v>111</v>
      </c>
      <c r="D68" s="5">
        <v>-7.9</v>
      </c>
      <c r="E68" s="21">
        <v>0.2</v>
      </c>
      <c r="H68" s="21">
        <v>31.7</v>
      </c>
      <c r="I68" s="21">
        <v>0.3</v>
      </c>
    </row>
    <row r="69" spans="1:9" x14ac:dyDescent="0.2">
      <c r="B69" s="13" t="s">
        <v>115</v>
      </c>
      <c r="D69" s="5">
        <v>-4.8</v>
      </c>
      <c r="E69" s="21">
        <v>0.1</v>
      </c>
    </row>
    <row r="70" spans="1:9" x14ac:dyDescent="0.2">
      <c r="B70" s="13" t="s">
        <v>117</v>
      </c>
      <c r="D70" s="5">
        <v>-0.3</v>
      </c>
      <c r="E70" s="21">
        <v>0.3</v>
      </c>
    </row>
    <row r="71" spans="1:9" x14ac:dyDescent="0.2">
      <c r="B71" s="13" t="s">
        <v>118</v>
      </c>
      <c r="D71" s="5"/>
      <c r="H71" s="6">
        <v>-36.700000000000003</v>
      </c>
      <c r="I71" s="6">
        <v>2.2999999999999998</v>
      </c>
    </row>
    <row r="72" spans="1:9" x14ac:dyDescent="0.2">
      <c r="B72" s="13"/>
    </row>
    <row r="73" spans="1:9" x14ac:dyDescent="0.2">
      <c r="B73" s="13"/>
    </row>
  </sheetData>
  <sortState ref="A23:AN32">
    <sortCondition ref="H23:H32"/>
    <sortCondition ref="A23:A3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1"/>
  <sheetViews>
    <sheetView topLeftCell="A43" workbookViewId="0">
      <selection sqref="A1:D1"/>
    </sheetView>
  </sheetViews>
  <sheetFormatPr baseColWidth="10" defaultRowHeight="16" x14ac:dyDescent="0.2"/>
  <cols>
    <col min="1" max="1" width="12.33203125" style="10" bestFit="1" customWidth="1"/>
    <col min="2" max="3" width="10.83203125" style="5"/>
    <col min="4" max="4" width="19" style="5" bestFit="1" customWidth="1"/>
    <col min="5" max="30" width="10.83203125" style="6"/>
    <col min="33" max="16384" width="10.83203125" style="11"/>
  </cols>
  <sheetData>
    <row r="1" spans="1:32" x14ac:dyDescent="0.2">
      <c r="A1" s="20" t="s">
        <v>0</v>
      </c>
      <c r="B1" s="4" t="s">
        <v>31</v>
      </c>
      <c r="C1" s="4" t="s">
        <v>32</v>
      </c>
      <c r="D1" s="4" t="s">
        <v>1</v>
      </c>
      <c r="E1" s="2" t="s">
        <v>13</v>
      </c>
      <c r="F1" s="8" t="s">
        <v>11</v>
      </c>
      <c r="G1" s="2" t="s">
        <v>14</v>
      </c>
      <c r="H1" s="8" t="s">
        <v>11</v>
      </c>
      <c r="I1" s="2" t="s">
        <v>15</v>
      </c>
      <c r="J1" s="8" t="s">
        <v>11</v>
      </c>
      <c r="K1" s="2" t="s">
        <v>2</v>
      </c>
      <c r="L1" s="8" t="s">
        <v>11</v>
      </c>
      <c r="M1" s="2" t="s">
        <v>16</v>
      </c>
      <c r="N1" s="8" t="s">
        <v>11</v>
      </c>
      <c r="O1" s="3" t="s">
        <v>17</v>
      </c>
      <c r="P1" s="8" t="s">
        <v>11</v>
      </c>
      <c r="Q1" s="2" t="s">
        <v>3</v>
      </c>
      <c r="R1" s="8" t="s">
        <v>11</v>
      </c>
      <c r="S1" s="1" t="s">
        <v>4</v>
      </c>
      <c r="T1" s="1" t="s">
        <v>33</v>
      </c>
      <c r="U1" s="1" t="s">
        <v>5</v>
      </c>
      <c r="V1" s="1" t="s">
        <v>33</v>
      </c>
      <c r="W1" s="1" t="s">
        <v>6</v>
      </c>
      <c r="X1" s="1" t="s">
        <v>33</v>
      </c>
      <c r="Y1" s="1" t="s">
        <v>7</v>
      </c>
      <c r="Z1" s="1" t="s">
        <v>33</v>
      </c>
      <c r="AA1" s="1" t="s">
        <v>34</v>
      </c>
      <c r="AB1" s="1" t="s">
        <v>33</v>
      </c>
      <c r="AC1" s="1" t="s">
        <v>35</v>
      </c>
      <c r="AD1" s="1" t="s">
        <v>33</v>
      </c>
      <c r="AE1" s="11"/>
      <c r="AF1" s="11"/>
    </row>
    <row r="2" spans="1:32" x14ac:dyDescent="0.2">
      <c r="AE2" s="11"/>
      <c r="AF2" s="11"/>
    </row>
    <row r="3" spans="1:32" x14ac:dyDescent="0.2">
      <c r="D3" s="4" t="s">
        <v>62</v>
      </c>
      <c r="AE3" s="11"/>
      <c r="AF3" s="11"/>
    </row>
    <row r="4" spans="1:32" x14ac:dyDescent="0.2">
      <c r="A4" s="10">
        <v>41609</v>
      </c>
      <c r="D4" s="5" t="s">
        <v>36</v>
      </c>
      <c r="E4" s="6">
        <v>4.4381657438867794</v>
      </c>
      <c r="F4" s="6">
        <v>2.6099426720976471E-2</v>
      </c>
      <c r="G4" s="6">
        <v>25.518346695415861</v>
      </c>
      <c r="H4" s="6">
        <v>7.2816711925099309E-2</v>
      </c>
      <c r="I4" s="6">
        <v>125.33883475907092</v>
      </c>
      <c r="J4" s="6">
        <v>1.923723284685757E-2</v>
      </c>
      <c r="K4" s="6">
        <v>81.204472972433351</v>
      </c>
      <c r="L4" s="6">
        <v>0.21213092926476063</v>
      </c>
      <c r="M4" s="6">
        <v>8.6365170882019004</v>
      </c>
      <c r="N4" s="6">
        <v>2.8805113442879757E-2</v>
      </c>
      <c r="O4" s="6">
        <v>0.2398143995716584</v>
      </c>
      <c r="P4" s="6">
        <v>3.8870485405006108E-2</v>
      </c>
      <c r="Q4" s="6">
        <v>79.933709157205826</v>
      </c>
      <c r="R4" s="6">
        <v>0.56478027518502161</v>
      </c>
      <c r="S4" s="6">
        <v>8.3946895212030359</v>
      </c>
      <c r="T4" s="6">
        <v>4.8380256263045616E-2</v>
      </c>
      <c r="U4" s="6">
        <v>-36.468652349045058</v>
      </c>
      <c r="V4" s="6">
        <v>7.5314969715104554E-2</v>
      </c>
      <c r="W4" s="6">
        <v>-0.79245062973454239</v>
      </c>
      <c r="X4" s="6">
        <v>0.21459446021157844</v>
      </c>
      <c r="Y4" s="6">
        <v>1.7606434445109898</v>
      </c>
      <c r="Z4" s="6">
        <v>0.56571018237330373</v>
      </c>
      <c r="AA4" s="6">
        <v>-2.8435965789540552</v>
      </c>
      <c r="AB4" s="6">
        <v>0.60504445522154426</v>
      </c>
      <c r="AC4" s="6">
        <v>4.6173699608895724</v>
      </c>
      <c r="AD4" s="6">
        <v>0.82831564227362742</v>
      </c>
      <c r="AE4" s="11"/>
      <c r="AF4" s="11"/>
    </row>
    <row r="5" spans="1:32" x14ac:dyDescent="0.2">
      <c r="A5" s="10">
        <v>41609</v>
      </c>
      <c r="D5" s="5" t="s">
        <v>37</v>
      </c>
      <c r="E5" s="6">
        <v>6.0906068197004171</v>
      </c>
      <c r="F5" s="6">
        <v>1.5147968944159396E-2</v>
      </c>
      <c r="G5" s="6">
        <v>22.049046558404672</v>
      </c>
      <c r="H5" s="6">
        <v>5.7161013249278976E-2</v>
      </c>
      <c r="I5" s="6">
        <v>42.359401840680547</v>
      </c>
      <c r="J5" s="6">
        <v>1.4945391908109149E-2</v>
      </c>
      <c r="K5" s="6">
        <v>3.3922568552428443</v>
      </c>
      <c r="L5" s="6">
        <v>0.126907074370357</v>
      </c>
      <c r="M5" s="6">
        <v>9.6400052659206814</v>
      </c>
      <c r="N5" s="6">
        <v>2.0998585729940535E-2</v>
      </c>
      <c r="O5" s="6">
        <v>2.5412083734801527</v>
      </c>
      <c r="P5" s="6">
        <v>2.5892113969138941E-2</v>
      </c>
      <c r="Q5" s="6">
        <v>5.2129797842296881</v>
      </c>
      <c r="R5" s="6">
        <v>0.45223793045473692</v>
      </c>
      <c r="S5" s="6">
        <v>7.0808030963211976</v>
      </c>
      <c r="T5" s="6">
        <v>3.3336799013230743E-2</v>
      </c>
      <c r="U5" s="6">
        <v>-9.5544050724649665E-2</v>
      </c>
      <c r="V5" s="6">
        <v>5.9082536971352378E-2</v>
      </c>
      <c r="W5" s="6">
        <v>-0.52826085077062324</v>
      </c>
      <c r="X5" s="6">
        <v>0.12867879090069007</v>
      </c>
      <c r="Y5" s="6">
        <v>6.0029591211974154</v>
      </c>
      <c r="Z5" s="6">
        <v>0.4527383034871289</v>
      </c>
      <c r="AA5" s="6">
        <v>-6.5225144853818806</v>
      </c>
      <c r="AB5" s="6">
        <v>0.47066995089135139</v>
      </c>
      <c r="AC5" s="6">
        <v>12.607707561778536</v>
      </c>
      <c r="AD5" s="6">
        <v>0.65307133922449145</v>
      </c>
      <c r="AE5" s="11"/>
      <c r="AF5" s="11"/>
    </row>
    <row r="6" spans="1:32" x14ac:dyDescent="0.2">
      <c r="A6" s="10">
        <v>41640</v>
      </c>
      <c r="D6" s="5" t="s">
        <v>38</v>
      </c>
      <c r="E6" s="6">
        <v>3.9086936767096514</v>
      </c>
      <c r="F6" s="6">
        <v>2.1636402014602037E-2</v>
      </c>
      <c r="G6" s="6">
        <v>21.100987832270324</v>
      </c>
      <c r="H6" s="6">
        <v>4.5463554106533494E-2</v>
      </c>
      <c r="I6" s="6">
        <v>50.58997571437618</v>
      </c>
      <c r="J6" s="6">
        <v>1.4577893770092826E-2</v>
      </c>
      <c r="K6" s="6">
        <v>9.9458411824551014</v>
      </c>
      <c r="L6" s="6">
        <v>0.16909602878896252</v>
      </c>
      <c r="M6" s="6">
        <v>8.3108505217777129</v>
      </c>
      <c r="N6" s="6">
        <v>2.1192036068458861E-2</v>
      </c>
      <c r="O6" s="6">
        <v>-0.49346316835841009</v>
      </c>
      <c r="P6" s="6">
        <v>3.0285909014991386E-2</v>
      </c>
      <c r="Q6" s="6">
        <v>10.04562535160979</v>
      </c>
      <c r="R6" s="6">
        <v>0.47257079466533952</v>
      </c>
      <c r="S6" s="6">
        <v>8.8086604396255819</v>
      </c>
      <c r="T6" s="6">
        <v>3.6964018688329846E-2</v>
      </c>
      <c r="U6" s="6">
        <v>-5.1629776456357801</v>
      </c>
      <c r="V6" s="6">
        <v>4.7743583220887488E-2</v>
      </c>
      <c r="W6" s="6">
        <v>0.28758974130305148</v>
      </c>
      <c r="X6" s="6">
        <v>0.17109680251573151</v>
      </c>
      <c r="Y6" s="6">
        <v>4.6866605030995157</v>
      </c>
      <c r="Z6" s="6">
        <v>0.47329040223687197</v>
      </c>
      <c r="AA6" s="6">
        <v>-3.5928238199541829</v>
      </c>
      <c r="AB6" s="6">
        <v>0.50326724578562354</v>
      </c>
      <c r="AC6" s="6">
        <v>8.3093383116679131</v>
      </c>
      <c r="AD6" s="6">
        <v>0.69085579213768422</v>
      </c>
      <c r="AE6" s="11"/>
      <c r="AF6" s="11"/>
    </row>
    <row r="7" spans="1:32" x14ac:dyDescent="0.2">
      <c r="AE7" s="11"/>
      <c r="AF7" s="11"/>
    </row>
    <row r="8" spans="1:32" x14ac:dyDescent="0.2">
      <c r="D8" s="4" t="s">
        <v>39</v>
      </c>
      <c r="AE8" s="11"/>
      <c r="AF8" s="11"/>
    </row>
    <row r="9" spans="1:32" x14ac:dyDescent="0.2">
      <c r="A9" s="10">
        <v>41548</v>
      </c>
      <c r="B9" s="5">
        <v>200</v>
      </c>
      <c r="C9" s="5">
        <v>3</v>
      </c>
      <c r="D9" s="5" t="s">
        <v>40</v>
      </c>
      <c r="E9" s="6">
        <v>4.3495119186782727</v>
      </c>
      <c r="F9" s="6">
        <v>1.6795930644756076E-2</v>
      </c>
      <c r="G9" s="6">
        <v>20.880566128595568</v>
      </c>
      <c r="H9" s="6">
        <v>5.1526498061809332E-2</v>
      </c>
      <c r="I9" s="6">
        <v>40.013680968332466</v>
      </c>
      <c r="J9" s="6">
        <v>2.1924837265041443E-2</v>
      </c>
      <c r="K9" s="6">
        <v>0.18936898223608406</v>
      </c>
      <c r="L9" s="6">
        <v>0.19659094971856683</v>
      </c>
      <c r="M9" s="6">
        <v>12.315257738312324</v>
      </c>
      <c r="N9" s="6">
        <v>2.6257226170693291E-2</v>
      </c>
      <c r="O9" s="6">
        <v>-3.6162339009557787</v>
      </c>
      <c r="P9" s="6">
        <v>3.1169620023388109E-2</v>
      </c>
      <c r="Q9" s="6">
        <v>1.9271943911137426</v>
      </c>
      <c r="R9" s="6">
        <v>0.61582212249776858</v>
      </c>
      <c r="S9" s="6">
        <v>15.989312734029815</v>
      </c>
      <c r="T9" s="6">
        <v>4.0755209956290714E-2</v>
      </c>
      <c r="U9" s="6">
        <v>-4.9925982259058088E-2</v>
      </c>
      <c r="V9" s="6">
        <v>5.5997129315815741E-2</v>
      </c>
      <c r="W9" s="6">
        <v>0.25924821540990184</v>
      </c>
      <c r="X9" s="6">
        <v>0.16600898217603866</v>
      </c>
      <c r="Y9" s="6">
        <v>6.9317758287863462</v>
      </c>
      <c r="Z9" s="6">
        <v>0.52425541974825329</v>
      </c>
      <c r="AA9" s="6">
        <v>-5.8746957232694852</v>
      </c>
      <c r="AB9" s="6">
        <v>0.54991156316133372</v>
      </c>
      <c r="AC9" s="6">
        <v>12.882150265124848</v>
      </c>
      <c r="AD9" s="6">
        <v>0.75976738047507597</v>
      </c>
      <c r="AE9" s="11"/>
      <c r="AF9" s="11"/>
    </row>
    <row r="10" spans="1:32" x14ac:dyDescent="0.2">
      <c r="A10" s="10">
        <v>41609</v>
      </c>
      <c r="B10" s="5">
        <v>200</v>
      </c>
      <c r="C10" s="5">
        <v>3</v>
      </c>
      <c r="D10" s="5" t="s">
        <v>41</v>
      </c>
      <c r="E10" s="6">
        <v>5.6067791774239151</v>
      </c>
      <c r="F10" s="6">
        <v>1.633000801562352E-2</v>
      </c>
      <c r="G10" s="6">
        <v>22.271912540527072</v>
      </c>
      <c r="H10" s="6">
        <v>4.4409650887070551E-2</v>
      </c>
      <c r="I10" s="6">
        <v>42.486980219806235</v>
      </c>
      <c r="J10" s="6">
        <v>1.513345923492395E-2</v>
      </c>
      <c r="K10" s="6">
        <v>3.901360202763819</v>
      </c>
      <c r="L10" s="6">
        <v>0.15289021913818698</v>
      </c>
      <c r="M10" s="6">
        <v>14.353268222681903</v>
      </c>
      <c r="N10" s="6">
        <v>2.189516713352125E-2</v>
      </c>
      <c r="O10" s="6">
        <v>-3.1397098678340729</v>
      </c>
      <c r="P10" s="6">
        <v>2.7314236317260595E-2</v>
      </c>
      <c r="Q10" s="6">
        <v>7.9802329812155861</v>
      </c>
      <c r="R10" s="6">
        <v>0.50342651973824037</v>
      </c>
      <c r="S10" s="6">
        <v>17.54807395146285</v>
      </c>
      <c r="T10" s="6">
        <v>3.5006654358849927E-2</v>
      </c>
      <c r="U10" s="6">
        <v>5.7867300841341063E-2</v>
      </c>
      <c r="V10" s="6">
        <v>4.6917360116769051E-2</v>
      </c>
      <c r="W10" s="6">
        <v>0.33731241198498019</v>
      </c>
      <c r="X10" s="6">
        <v>0.25642029556626272</v>
      </c>
      <c r="Y10" s="6">
        <v>10.068296678674926</v>
      </c>
      <c r="Z10" s="6">
        <v>0.56935260129677556</v>
      </c>
      <c r="AA10" s="6">
        <v>-8.828225547553469</v>
      </c>
      <c r="AB10" s="6">
        <v>0.62443074282236821</v>
      </c>
      <c r="AC10" s="6">
        <v>19.064830853024795</v>
      </c>
      <c r="AD10" s="6">
        <v>0.84503025814765931</v>
      </c>
      <c r="AE10" s="11"/>
      <c r="AF10" s="11"/>
    </row>
    <row r="11" spans="1:32" x14ac:dyDescent="0.2">
      <c r="A11" s="10">
        <v>41609</v>
      </c>
      <c r="B11" s="5">
        <v>200</v>
      </c>
      <c r="C11" s="5">
        <v>3</v>
      </c>
      <c r="D11" s="5" t="s">
        <v>42</v>
      </c>
      <c r="E11" s="6">
        <v>4.2798333650757581</v>
      </c>
      <c r="F11" s="6">
        <v>5.8486382524759696E-3</v>
      </c>
      <c r="G11" s="6">
        <v>24.00432974598532</v>
      </c>
      <c r="H11" s="6">
        <v>4.518011719998781E-2</v>
      </c>
      <c r="I11" s="6">
        <v>102.5451019927368</v>
      </c>
      <c r="J11" s="6">
        <v>1.6550851209369919E-2</v>
      </c>
      <c r="K11" s="6">
        <v>59.230352027603658</v>
      </c>
      <c r="L11" s="6">
        <v>0.16507829935506754</v>
      </c>
      <c r="M11" s="6">
        <v>14.98928651759357</v>
      </c>
      <c r="N11" s="6">
        <v>1.7759428727969095E-2</v>
      </c>
      <c r="O11" s="6">
        <v>-6.4296197874420535</v>
      </c>
      <c r="P11" s="6">
        <v>1.8697697134998716E-2</v>
      </c>
      <c r="Q11" s="6">
        <v>65.178426343325071</v>
      </c>
      <c r="R11" s="6">
        <v>0.52396145649298875</v>
      </c>
      <c r="S11" s="6">
        <v>21.557512916652534</v>
      </c>
      <c r="T11" s="6">
        <v>2.5787616929370448E-2</v>
      </c>
      <c r="U11" s="6">
        <v>-27.43975605905613</v>
      </c>
      <c r="V11" s="6">
        <v>4.8116251578435909E-2</v>
      </c>
      <c r="W11" s="6">
        <v>-0.7050643329131745</v>
      </c>
      <c r="X11" s="6">
        <v>0.198521543633355</v>
      </c>
      <c r="Y11" s="6">
        <v>10.726334667445103</v>
      </c>
      <c r="Z11" s="6">
        <v>0.61644114750151024</v>
      </c>
      <c r="AA11" s="6">
        <v>-11.556603271812516</v>
      </c>
      <c r="AB11" s="6">
        <v>0.64761909454520317</v>
      </c>
      <c r="AC11" s="6">
        <v>22.5434638068458</v>
      </c>
      <c r="AD11" s="6">
        <v>0.89409741077386384</v>
      </c>
      <c r="AE11" s="11"/>
      <c r="AF11" s="11"/>
    </row>
    <row r="12" spans="1:32" x14ac:dyDescent="0.2">
      <c r="A12" s="10">
        <v>41609</v>
      </c>
      <c r="B12" s="5">
        <v>200</v>
      </c>
      <c r="C12" s="5">
        <v>12</v>
      </c>
      <c r="D12" s="5" t="s">
        <v>43</v>
      </c>
      <c r="E12" s="6">
        <v>4.34358274462876</v>
      </c>
      <c r="F12" s="6">
        <v>2.5720449575767936E-2</v>
      </c>
      <c r="G12" s="6">
        <v>21.358660368746119</v>
      </c>
      <c r="H12" s="6">
        <v>7.4064868067225773E-2</v>
      </c>
      <c r="I12" s="6">
        <v>40.071074596054636</v>
      </c>
      <c r="J12" s="6">
        <v>2.064876202091823E-2</v>
      </c>
      <c r="K12" s="6">
        <v>0.20718900481030789</v>
      </c>
      <c r="L12" s="6">
        <v>0.2542901002377273</v>
      </c>
      <c r="M12" s="6">
        <v>16.107957975325384</v>
      </c>
      <c r="N12" s="6">
        <v>3.4331660745442645E-2</v>
      </c>
      <c r="O12" s="6">
        <v>-7.420792486067862</v>
      </c>
      <c r="P12" s="6">
        <v>4.2897604314457799E-2</v>
      </c>
      <c r="Q12" s="6">
        <v>7.3486553357456286</v>
      </c>
      <c r="R12" s="6">
        <v>0.568396403669155</v>
      </c>
      <c r="S12" s="6">
        <v>23.704657807939178</v>
      </c>
      <c r="T12" s="6">
        <v>5.4944220673879392E-2</v>
      </c>
      <c r="U12" s="6">
        <v>0.38921730167995605</v>
      </c>
      <c r="V12" s="6">
        <v>7.6889375435180082E-2</v>
      </c>
      <c r="W12" s="6">
        <v>0.22778481982110854</v>
      </c>
      <c r="X12" s="6">
        <v>0.16600898217603866</v>
      </c>
      <c r="Y12" s="6">
        <v>13.939383562820762</v>
      </c>
      <c r="Z12" s="6">
        <v>0.52425541974825329</v>
      </c>
      <c r="AA12" s="6">
        <v>-12.88350693714413</v>
      </c>
      <c r="AB12" s="6">
        <v>0.54991156316133372</v>
      </c>
      <c r="AC12" s="6">
        <v>27.172973695068102</v>
      </c>
      <c r="AD12" s="6">
        <v>0.75976738047507597</v>
      </c>
      <c r="AE12" s="11"/>
      <c r="AF12" s="11"/>
    </row>
    <row r="13" spans="1:32" x14ac:dyDescent="0.2">
      <c r="A13" s="10">
        <v>41640</v>
      </c>
      <c r="B13" s="5">
        <v>200</v>
      </c>
      <c r="C13" s="5">
        <v>46</v>
      </c>
      <c r="D13" s="5" t="s">
        <v>44</v>
      </c>
      <c r="E13" s="6">
        <v>3.7029167267668139</v>
      </c>
      <c r="F13" s="6">
        <v>3.2815166353576779E-2</v>
      </c>
      <c r="G13" s="6">
        <v>20.438692362602318</v>
      </c>
      <c r="H13" s="6">
        <v>4.4776826650124925E-2</v>
      </c>
      <c r="I13" s="6">
        <v>38.898098079464425</v>
      </c>
      <c r="J13" s="6">
        <v>1.7405295688001709E-2</v>
      </c>
      <c r="K13" s="6">
        <v>-1.6446508853650563</v>
      </c>
      <c r="L13" s="6">
        <v>0.14342638231078841</v>
      </c>
      <c r="M13" s="6">
        <v>15.529229475955031</v>
      </c>
      <c r="N13" s="6">
        <v>1.9313528271923428E-2</v>
      </c>
      <c r="O13" s="6">
        <v>-8.123396022421403</v>
      </c>
      <c r="P13" s="6">
        <v>3.8076863278417555E-2</v>
      </c>
      <c r="Q13" s="6">
        <v>4.4508515915916771</v>
      </c>
      <c r="R13" s="6">
        <v>0.44995511314242476</v>
      </c>
      <c r="S13" s="6">
        <v>23.84633875174158</v>
      </c>
      <c r="T13" s="6">
        <v>4.2694963302873201E-2</v>
      </c>
      <c r="U13" s="6">
        <v>8.3816053562335568E-2</v>
      </c>
      <c r="V13" s="6">
        <v>4.8040696527445442E-2</v>
      </c>
      <c r="W13" s="6">
        <v>0.14113924836101077</v>
      </c>
      <c r="X13" s="6">
        <v>0.14815838350751578</v>
      </c>
      <c r="Y13" s="6">
        <v>12.475984200515322</v>
      </c>
      <c r="Z13" s="6">
        <v>0.45148575094216647</v>
      </c>
      <c r="AA13" s="6">
        <v>-11.605515558990366</v>
      </c>
      <c r="AB13" s="6">
        <v>0.47517395752226582</v>
      </c>
      <c r="AC13" s="6">
        <v>24.364259552829282</v>
      </c>
      <c r="AD13" s="6">
        <v>0.65546142007839336</v>
      </c>
      <c r="AE13" s="11"/>
      <c r="AF13" s="11"/>
    </row>
    <row r="14" spans="1:32" x14ac:dyDescent="0.2">
      <c r="A14" s="10">
        <v>41640</v>
      </c>
      <c r="B14" s="5">
        <v>200</v>
      </c>
      <c r="C14" s="5">
        <v>48</v>
      </c>
      <c r="D14" s="5" t="s">
        <v>45</v>
      </c>
      <c r="E14" s="6">
        <v>5.3523476466610376</v>
      </c>
      <c r="F14" s="6">
        <v>2.1476593464495368E-2</v>
      </c>
      <c r="G14" s="6">
        <v>22.366652816673714</v>
      </c>
      <c r="H14" s="6">
        <v>7.5394710264409109E-2</v>
      </c>
      <c r="I14" s="6">
        <v>51.637179790861019</v>
      </c>
      <c r="J14" s="6">
        <v>2.0754050514566778E-2</v>
      </c>
      <c r="K14" s="6">
        <v>11.84979435337978</v>
      </c>
      <c r="L14" s="6">
        <v>0.18557516724469997</v>
      </c>
      <c r="M14" s="6">
        <v>16.917999335426479</v>
      </c>
      <c r="N14" s="6">
        <v>1.9175663658392364E-2</v>
      </c>
      <c r="O14" s="6">
        <v>-6.2133040421044061</v>
      </c>
      <c r="P14" s="6">
        <v>2.8791494292221005E-2</v>
      </c>
      <c r="Q14" s="6">
        <v>18.159275999711763</v>
      </c>
      <c r="R14" s="6">
        <v>0.42235862402971203</v>
      </c>
      <c r="S14" s="6">
        <v>23.275923768767193</v>
      </c>
      <c r="T14" s="6">
        <v>3.4592719180758028E-2</v>
      </c>
      <c r="U14" s="6">
        <v>-4.4536982757074073</v>
      </c>
      <c r="V14" s="6">
        <v>7.8199059768103263E-2</v>
      </c>
      <c r="W14" s="6">
        <v>-0.26212642493805838</v>
      </c>
      <c r="X14" s="6">
        <v>0.1879630745053367</v>
      </c>
      <c r="Y14" s="6">
        <v>12.1161980894402</v>
      </c>
      <c r="Z14" s="6">
        <v>0.42341325200313701</v>
      </c>
      <c r="AA14" s="6">
        <v>-12.052072984790607</v>
      </c>
      <c r="AB14" s="6">
        <v>0.46325899813103549</v>
      </c>
      <c r="AC14" s="6">
        <v>24.463102166981663</v>
      </c>
      <c r="AD14" s="6">
        <v>0.62760471741474566</v>
      </c>
      <c r="AE14" s="11"/>
      <c r="AF14" s="11"/>
    </row>
    <row r="15" spans="1:32" x14ac:dyDescent="0.2">
      <c r="A15" s="10">
        <v>41640</v>
      </c>
      <c r="B15" s="5">
        <v>200</v>
      </c>
      <c r="C15" s="5">
        <v>48</v>
      </c>
      <c r="D15" s="5" t="s">
        <v>46</v>
      </c>
      <c r="E15" s="6">
        <v>5.3163243029350493</v>
      </c>
      <c r="F15" s="6">
        <v>3.1602521263328347E-2</v>
      </c>
      <c r="G15" s="6">
        <v>24.44739465428669</v>
      </c>
      <c r="H15" s="6">
        <v>6.92687939915686E-2</v>
      </c>
      <c r="I15" s="6">
        <v>82.224565772355703</v>
      </c>
      <c r="J15" s="6">
        <v>1.5640211530160791E-2</v>
      </c>
      <c r="K15" s="6">
        <v>41.681877058645469</v>
      </c>
      <c r="L15" s="6">
        <v>0.16645413881784146</v>
      </c>
      <c r="M15" s="6">
        <v>16.602567754357977</v>
      </c>
      <c r="N15" s="6">
        <v>2.2370397828218036E-2</v>
      </c>
      <c r="O15" s="6">
        <v>-5.9699191484878789</v>
      </c>
      <c r="P15" s="6">
        <v>3.8718910743871168E-2</v>
      </c>
      <c r="Q15" s="6">
        <v>48.07377589902179</v>
      </c>
      <c r="R15" s="6">
        <v>0.4779991107056869</v>
      </c>
      <c r="S15" s="6">
        <v>22.708052138130206</v>
      </c>
      <c r="T15" s="6">
        <v>4.4716761378532373E-2</v>
      </c>
      <c r="U15" s="6">
        <v>-17.415109697079934</v>
      </c>
      <c r="V15" s="6">
        <v>7.1012548452752663E-2</v>
      </c>
      <c r="W15" s="6">
        <v>0.15949826789540822</v>
      </c>
      <c r="X15" s="6">
        <v>0.17014792357386127</v>
      </c>
      <c r="Y15" s="6">
        <v>12.539992333237437</v>
      </c>
      <c r="Z15" s="6">
        <v>0.47929790882324413</v>
      </c>
      <c r="AA15" s="6">
        <v>-11.632396461430773</v>
      </c>
      <c r="AB15" s="6">
        <v>0.50860279324717772</v>
      </c>
      <c r="AC15" s="6">
        <v>24.456880929854208</v>
      </c>
      <c r="AD15" s="6">
        <v>0.69885855986827994</v>
      </c>
      <c r="AE15" s="11"/>
      <c r="AF15" s="11"/>
    </row>
    <row r="16" spans="1:32" x14ac:dyDescent="0.2">
      <c r="A16" s="10">
        <v>41791</v>
      </c>
      <c r="B16" s="5">
        <v>200</v>
      </c>
      <c r="C16" s="5">
        <v>72</v>
      </c>
      <c r="D16" s="5" t="s">
        <v>47</v>
      </c>
      <c r="E16" s="6">
        <v>5.1323721330123195</v>
      </c>
      <c r="F16" s="6">
        <v>2.0515182299415468E-2</v>
      </c>
      <c r="G16" s="6">
        <v>21.11808702683593</v>
      </c>
      <c r="H16" s="6">
        <v>7.8127702808004407E-2</v>
      </c>
      <c r="I16" s="6">
        <v>40.055927111225742</v>
      </c>
      <c r="J16" s="6">
        <v>2.3763711594269106E-2</v>
      </c>
      <c r="K16" s="6">
        <v>1.1556809801128329</v>
      </c>
      <c r="L16" s="6">
        <v>0.2052074980381737</v>
      </c>
      <c r="M16" s="6">
        <v>16.924668489561647</v>
      </c>
      <c r="N16" s="6">
        <v>2.9162574410461845E-2</v>
      </c>
      <c r="O16" s="6">
        <v>-6.659924223537006</v>
      </c>
      <c r="P16" s="6">
        <v>3.5655693108169607E-2</v>
      </c>
      <c r="Q16" s="6">
        <v>6.0671903021981057</v>
      </c>
      <c r="R16" s="6">
        <v>0.55879800167212079</v>
      </c>
      <c r="S16" s="6">
        <v>23.742717411922911</v>
      </c>
      <c r="T16" s="6">
        <v>4.6062828802296736E-2</v>
      </c>
      <c r="U16" s="6">
        <v>0.16127415678512946</v>
      </c>
      <c r="V16" s="6">
        <v>8.1661814422601828E-2</v>
      </c>
      <c r="W16" s="6">
        <v>0.40513512028139687</v>
      </c>
      <c r="X16" s="6">
        <v>0.2075950479770674</v>
      </c>
      <c r="Y16" s="6">
        <v>11.25698457896851</v>
      </c>
      <c r="Z16" s="6">
        <v>0.55967918789809346</v>
      </c>
      <c r="AA16" s="6">
        <v>-9.8714045761153493</v>
      </c>
      <c r="AB16" s="6">
        <v>0.59693927439134908</v>
      </c>
      <c r="AC16" s="6">
        <v>21.339035406849007</v>
      </c>
      <c r="AD16" s="6">
        <v>0.81827702563199201</v>
      </c>
      <c r="AE16" s="11"/>
      <c r="AF16" s="11"/>
    </row>
    <row r="17" spans="1:32" x14ac:dyDescent="0.2">
      <c r="A17" s="10">
        <v>41791</v>
      </c>
      <c r="B17" s="5">
        <v>200</v>
      </c>
      <c r="C17" s="5">
        <v>72</v>
      </c>
      <c r="D17" s="5" t="s">
        <v>48</v>
      </c>
      <c r="E17" s="6">
        <v>4.5999331316108893</v>
      </c>
      <c r="F17" s="6">
        <v>1.7560169928216712E-2</v>
      </c>
      <c r="G17" s="6">
        <v>19.684660893834138</v>
      </c>
      <c r="H17" s="6">
        <v>7.1164563451102225E-2</v>
      </c>
      <c r="I17" s="6">
        <v>41.765744197667985</v>
      </c>
      <c r="J17" s="6">
        <v>1.3339243731812406E-2</v>
      </c>
      <c r="K17" s="6">
        <v>1.9732392242622818</v>
      </c>
      <c r="L17" s="6">
        <v>0.14652447534344865</v>
      </c>
      <c r="M17" s="6">
        <v>16.061708253110485</v>
      </c>
      <c r="N17" s="6">
        <v>2.1343396161783424E-2</v>
      </c>
      <c r="O17" s="6">
        <v>-6.8618419898887062</v>
      </c>
      <c r="P17" s="6">
        <v>2.7638743235297043E-2</v>
      </c>
      <c r="Q17" s="6">
        <v>7.5425824088695039</v>
      </c>
      <c r="R17" s="6">
        <v>0.48700248924417705</v>
      </c>
      <c r="S17" s="6">
        <v>23.08193483264165</v>
      </c>
      <c r="T17" s="6">
        <v>3.4920490937922245E-2</v>
      </c>
      <c r="U17" s="6">
        <v>-2.1085814384472767</v>
      </c>
      <c r="V17" s="6">
        <v>7.2403939910219331E-2</v>
      </c>
      <c r="W17" s="6">
        <v>0.10866140018617187</v>
      </c>
      <c r="X17" s="6">
        <v>0.14817461613217506</v>
      </c>
      <c r="Y17" s="6">
        <v>11.719533253637504</v>
      </c>
      <c r="Z17" s="6">
        <v>0.48750150719897195</v>
      </c>
      <c r="AA17" s="6">
        <v>-10.920385732025139</v>
      </c>
      <c r="AB17" s="6">
        <v>0.50952275355197507</v>
      </c>
      <c r="AC17" s="6">
        <v>22.889885363190476</v>
      </c>
      <c r="AD17" s="6">
        <v>0.70517455704843468</v>
      </c>
      <c r="AE17" s="11"/>
      <c r="AF17" s="11"/>
    </row>
    <row r="18" spans="1:32" x14ac:dyDescent="0.2">
      <c r="A18" s="10">
        <v>41926</v>
      </c>
      <c r="B18" s="5">
        <v>200</v>
      </c>
      <c r="C18" s="5">
        <v>72</v>
      </c>
      <c r="D18" s="5" t="s">
        <v>49</v>
      </c>
      <c r="E18" s="6">
        <v>5.8128921317046611</v>
      </c>
      <c r="F18" s="6">
        <v>2.2454716395414041E-2</v>
      </c>
      <c r="G18" s="6">
        <v>21.615575225078622</v>
      </c>
      <c r="H18" s="6">
        <v>4.1982043234995221E-2</v>
      </c>
      <c r="I18" s="6">
        <v>43.01274751582018</v>
      </c>
      <c r="J18" s="6">
        <v>1.5723882905270756E-2</v>
      </c>
      <c r="K18" s="6">
        <v>4.5268491764330321</v>
      </c>
      <c r="L18" s="6">
        <v>0.1323002979244936</v>
      </c>
      <c r="M18" s="6">
        <v>17.189277153098814</v>
      </c>
      <c r="N18" s="6">
        <v>3.1091919014483198E-2</v>
      </c>
      <c r="O18" s="6">
        <v>-5.563492889689492</v>
      </c>
      <c r="P18" s="6">
        <v>3.8352597257573812E-2</v>
      </c>
      <c r="Q18" s="6">
        <v>11.641342896189368</v>
      </c>
      <c r="R18" s="6">
        <v>0.62599882493741521</v>
      </c>
      <c r="S18" s="6">
        <v>22.880063111223148</v>
      </c>
      <c r="T18" s="6">
        <v>4.9372352024233568E-2</v>
      </c>
      <c r="U18" s="6">
        <v>-0.85024090598906366</v>
      </c>
      <c r="V18" s="6">
        <v>4.4830039569508234E-2</v>
      </c>
      <c r="W18" s="6">
        <v>0.25101861467402564</v>
      </c>
      <c r="X18" s="6">
        <v>0.13511041267395679</v>
      </c>
      <c r="Y18" s="6">
        <v>13.894820528089324</v>
      </c>
      <c r="Z18" s="6">
        <v>0.62659874210298394</v>
      </c>
      <c r="AA18" s="6">
        <v>-12.793059795631834</v>
      </c>
      <c r="AB18" s="6">
        <v>0.64099984962398293</v>
      </c>
      <c r="AC18" s="6">
        <v>27.033724376164024</v>
      </c>
      <c r="AD18" s="6">
        <v>0.89638540306221548</v>
      </c>
      <c r="AE18" s="11"/>
      <c r="AF18" s="11"/>
    </row>
    <row r="19" spans="1:32" x14ac:dyDescent="0.2">
      <c r="A19" s="10">
        <v>42005</v>
      </c>
      <c r="B19" s="5">
        <v>200</v>
      </c>
      <c r="C19" s="5">
        <v>72</v>
      </c>
      <c r="D19" s="5" t="s">
        <v>50</v>
      </c>
      <c r="E19" s="6">
        <v>5.0044293025288678</v>
      </c>
      <c r="F19" s="6">
        <v>1.7705652345605939E-2</v>
      </c>
      <c r="G19" s="6">
        <v>19.65953424863298</v>
      </c>
      <c r="H19" s="6">
        <v>5.6959302568694262E-2</v>
      </c>
      <c r="I19" s="6">
        <v>37.46868181572993</v>
      </c>
      <c r="J19" s="6">
        <v>1.6261610475832772E-2</v>
      </c>
      <c r="K19" s="6">
        <v>-1.5206748022533634</v>
      </c>
      <c r="L19" s="6">
        <v>0.15417264868778852</v>
      </c>
      <c r="M19" s="6">
        <v>16.679460439210647</v>
      </c>
      <c r="N19" s="6">
        <v>2.2265289174013703E-2</v>
      </c>
      <c r="O19" s="6">
        <v>-6.6706018341529116</v>
      </c>
      <c r="P19" s="6">
        <v>2.8447024923283503E-2</v>
      </c>
      <c r="Q19" s="6">
        <v>3.1421962021879648</v>
      </c>
      <c r="R19" s="6">
        <v>0.50109525381669917</v>
      </c>
      <c r="S19" s="6">
        <v>23.506867224989847</v>
      </c>
      <c r="T19" s="6">
        <v>3.6124456106471199E-2</v>
      </c>
      <c r="U19" s="6">
        <v>4.6943471673666082E-2</v>
      </c>
      <c r="V19" s="6">
        <v>5.9235142646741172E-2</v>
      </c>
      <c r="W19" s="6">
        <v>0.34628138574022138</v>
      </c>
      <c r="X19" s="6">
        <v>0.15603568727589032</v>
      </c>
      <c r="Y19" s="6">
        <v>10.872040900335778</v>
      </c>
      <c r="Z19" s="6">
        <v>0.50167158928712841</v>
      </c>
      <c r="AA19" s="6">
        <v>-9.6070566881250041</v>
      </c>
      <c r="AB19" s="6">
        <v>0.5253775016133948</v>
      </c>
      <c r="AC19" s="6">
        <v>20.677749903971197</v>
      </c>
      <c r="AD19" s="6">
        <v>0.72642680477760868</v>
      </c>
      <c r="AE19" s="11"/>
      <c r="AF19" s="11"/>
    </row>
    <row r="20" spans="1:32" x14ac:dyDescent="0.2">
      <c r="A20" s="10">
        <v>42064</v>
      </c>
      <c r="B20" s="5">
        <v>200</v>
      </c>
      <c r="C20" s="5">
        <v>72</v>
      </c>
      <c r="D20" s="5" t="s">
        <v>51</v>
      </c>
      <c r="E20" s="6">
        <v>6.0020679945158584</v>
      </c>
      <c r="F20" s="6">
        <v>1.8901405723129462E-2</v>
      </c>
      <c r="G20" s="6">
        <v>20.719064010868983</v>
      </c>
      <c r="H20" s="6">
        <v>5.4215828638833279E-2</v>
      </c>
      <c r="I20" s="6">
        <v>43.714388088651248</v>
      </c>
      <c r="J20" s="6">
        <v>3.3114694690774119E-2</v>
      </c>
      <c r="K20" s="6">
        <v>5.3516056786715591</v>
      </c>
      <c r="L20" s="6">
        <v>0.15936402827049365</v>
      </c>
      <c r="M20" s="6">
        <v>17.331396355580118</v>
      </c>
      <c r="N20" s="6">
        <v>1.947020252530067E-2</v>
      </c>
      <c r="O20" s="6">
        <v>-5.3272603665484031</v>
      </c>
      <c r="P20" s="6">
        <v>2.7135805215371366E-2</v>
      </c>
      <c r="Q20" s="6">
        <v>10.700101724368984</v>
      </c>
      <c r="R20" s="6">
        <v>0.49861781303754266</v>
      </c>
      <c r="S20" s="6">
        <v>22.780011776012408</v>
      </c>
      <c r="T20" s="6">
        <v>3.3398214189725779E-2</v>
      </c>
      <c r="U20" s="6">
        <v>-2.0814304408144357</v>
      </c>
      <c r="V20" s="6">
        <v>6.3529041228862562E-2</v>
      </c>
      <c r="W20" s="6">
        <v>0.21117833034089983</v>
      </c>
      <c r="X20" s="6">
        <v>0.16386195302562531</v>
      </c>
      <c r="Y20" s="6">
        <v>11.543062552956451</v>
      </c>
      <c r="Z20" s="6">
        <v>0.50007356420942251</v>
      </c>
      <c r="AA20" s="6">
        <v>-10.541278919230734</v>
      </c>
      <c r="AB20" s="6">
        <v>0.52623598249310899</v>
      </c>
      <c r="AC20" s="6">
        <v>22.319618799321759</v>
      </c>
      <c r="AD20" s="6">
        <v>0.72594619559000595</v>
      </c>
      <c r="AE20" s="11"/>
      <c r="AF20" s="11"/>
    </row>
    <row r="21" spans="1:32" x14ac:dyDescent="0.2">
      <c r="A21" s="10">
        <v>42309</v>
      </c>
      <c r="B21" s="5">
        <v>200</v>
      </c>
      <c r="C21" s="5">
        <v>48</v>
      </c>
      <c r="D21" s="5" t="s">
        <v>50</v>
      </c>
      <c r="E21" s="6">
        <v>4.9880245249915856</v>
      </c>
      <c r="F21" s="6">
        <v>1.3427759978248507E-2</v>
      </c>
      <c r="G21" s="6">
        <v>21.547037281056227</v>
      </c>
      <c r="H21" s="6">
        <v>4.9426791823171966E-2</v>
      </c>
      <c r="I21" s="6">
        <v>40.638904892080554</v>
      </c>
      <c r="J21" s="6">
        <v>1.3456977146873777E-2</v>
      </c>
      <c r="K21" s="6">
        <v>1.7737562757256182</v>
      </c>
      <c r="L21" s="6">
        <v>0.15435018117979291</v>
      </c>
      <c r="M21" s="6">
        <v>16.946129104685291</v>
      </c>
      <c r="N21" s="6">
        <v>2.4157202377711851E-2</v>
      </c>
      <c r="O21" s="6">
        <v>-6.9700800547021213</v>
      </c>
      <c r="P21" s="6">
        <v>2.7638291639520331E-2</v>
      </c>
      <c r="Q21" s="6">
        <v>0.34517650683518752</v>
      </c>
      <c r="R21" s="6">
        <v>0.15551647308950853</v>
      </c>
      <c r="S21" s="6">
        <v>24.084077104851829</v>
      </c>
      <c r="T21" s="6">
        <v>3.67075685856324E-2</v>
      </c>
      <c r="U21" s="6">
        <v>0.28541815397931103</v>
      </c>
      <c r="V21" s="6">
        <v>5.1225950297311834E-2</v>
      </c>
      <c r="W21" s="6">
        <v>0.60560802258646795</v>
      </c>
      <c r="X21" s="6">
        <v>0.15551647308950853</v>
      </c>
      <c r="Y21" s="6">
        <v>3.2553794673804148</v>
      </c>
      <c r="Z21" s="6">
        <v>0.15667408328809448</v>
      </c>
      <c r="AA21" s="6">
        <v>-1.5406963792644612</v>
      </c>
      <c r="AB21" s="6">
        <v>0.52623598249310899</v>
      </c>
      <c r="AC21" s="6">
        <v>4.8034765455664541</v>
      </c>
      <c r="AD21" s="6">
        <v>0.2707007760434561</v>
      </c>
      <c r="AE21" s="11"/>
      <c r="AF21" s="11"/>
    </row>
    <row r="22" spans="1:32" x14ac:dyDescent="0.2">
      <c r="A22" s="10">
        <v>42309</v>
      </c>
      <c r="B22" s="5">
        <v>200</v>
      </c>
      <c r="C22" s="5">
        <v>48</v>
      </c>
      <c r="D22" s="5" t="s">
        <v>52</v>
      </c>
      <c r="E22" s="6">
        <v>4.5698471875226243</v>
      </c>
      <c r="F22" s="6">
        <v>2.3006249758141844E-2</v>
      </c>
      <c r="G22" s="6">
        <v>21.018305026250019</v>
      </c>
      <c r="H22" s="6">
        <v>7.3975328152352832E-2</v>
      </c>
      <c r="I22" s="6">
        <v>40.596620377324697</v>
      </c>
      <c r="J22" s="6">
        <v>4.0926778680836905E-2</v>
      </c>
      <c r="K22" s="6">
        <v>0.30665014033688509</v>
      </c>
      <c r="L22" s="6">
        <v>0.19532734294300599</v>
      </c>
      <c r="M22" s="6">
        <v>16.477779099530743</v>
      </c>
      <c r="N22" s="6">
        <v>2.6843073290100796E-2</v>
      </c>
      <c r="O22" s="6">
        <v>-7.3380847244854941</v>
      </c>
      <c r="P22" s="6">
        <v>3.535304953736982E-2</v>
      </c>
      <c r="Q22" s="6">
        <v>-0.66342232954919034</v>
      </c>
      <c r="R22" s="6">
        <v>0.20089066589142182</v>
      </c>
      <c r="S22" s="6">
        <v>23.991918555076317</v>
      </c>
      <c r="T22" s="6">
        <v>4.4389060535783446E-2</v>
      </c>
      <c r="U22" s="6">
        <v>-0.21085948862464843</v>
      </c>
      <c r="V22" s="6">
        <v>8.4542003693066636E-2</v>
      </c>
      <c r="W22" s="6">
        <v>-0.40299081379790991</v>
      </c>
      <c r="X22" s="6">
        <v>0.20089066589142182</v>
      </c>
      <c r="Y22" s="6">
        <v>2.536210606608913</v>
      </c>
      <c r="Z22" s="6">
        <v>0.20630401930990844</v>
      </c>
      <c r="AA22" s="6">
        <v>-2.8366707162387206</v>
      </c>
      <c r="AB22" s="6">
        <v>0.52465091991818225</v>
      </c>
      <c r="AC22" s="6">
        <v>5.388165774915521</v>
      </c>
      <c r="AD22" s="6">
        <v>0.35423121885167747</v>
      </c>
      <c r="AE22" s="11"/>
      <c r="AF22" s="11"/>
    </row>
    <row r="23" spans="1:32" x14ac:dyDescent="0.2">
      <c r="A23" s="10">
        <v>42005</v>
      </c>
      <c r="B23" s="5">
        <v>150</v>
      </c>
      <c r="D23" s="5" t="s">
        <v>55</v>
      </c>
      <c r="E23" s="6">
        <v>4.2095359111864461</v>
      </c>
      <c r="F23" s="6">
        <v>2.6051768894731077E-2</v>
      </c>
      <c r="G23" s="6">
        <v>20.844305873195079</v>
      </c>
      <c r="H23" s="6">
        <v>4.5423170928341493E-2</v>
      </c>
      <c r="I23" s="6">
        <v>40.0195795658016</v>
      </c>
      <c r="J23" s="6">
        <v>1.2431935779525711E-2</v>
      </c>
      <c r="K23" s="6">
        <v>0.38409604484034637</v>
      </c>
      <c r="L23" s="6">
        <v>0.14030709588633478</v>
      </c>
      <c r="M23" s="6">
        <v>8.4497796424822802</v>
      </c>
      <c r="N23" s="6">
        <v>1.9513007735126445E-2</v>
      </c>
      <c r="O23" s="6">
        <v>-3.0707820109387995E-2</v>
      </c>
      <c r="P23" s="6">
        <v>3.2549226310552792E-2</v>
      </c>
      <c r="Q23" s="6">
        <v>1.2159543921637692</v>
      </c>
      <c r="R23" s="6">
        <v>0.50389087234776953</v>
      </c>
      <c r="S23" s="6">
        <v>8.4807478878721199</v>
      </c>
      <c r="T23" s="6">
        <v>3.7950093600499682E-2</v>
      </c>
      <c r="U23" s="6">
        <v>-8.8437180063016818E-2</v>
      </c>
      <c r="V23" s="6">
        <v>4.7093709605546888E-2</v>
      </c>
      <c r="W23" s="6">
        <v>0.5876808857947502</v>
      </c>
      <c r="X23" s="6">
        <v>0.14324569398703707</v>
      </c>
      <c r="Y23" s="6">
        <v>6.1786015375302483</v>
      </c>
      <c r="Z23" s="6">
        <v>0.50471700875358561</v>
      </c>
      <c r="AA23" s="6">
        <v>-4.4739850424756478</v>
      </c>
      <c r="AB23" s="6">
        <v>0.5253775016133948</v>
      </c>
      <c r="AC23" s="6">
        <v>10.700460279242874</v>
      </c>
      <c r="AD23" s="6">
        <v>0.72800951003140191</v>
      </c>
      <c r="AE23" s="11"/>
      <c r="AF23" s="11"/>
    </row>
    <row r="24" spans="1:32" x14ac:dyDescent="0.2">
      <c r="A24" s="10">
        <v>41791</v>
      </c>
      <c r="B24" s="5">
        <v>93</v>
      </c>
      <c r="C24" s="5">
        <v>119</v>
      </c>
      <c r="D24" s="5" t="s">
        <v>52</v>
      </c>
      <c r="E24" s="6">
        <v>3.6223938711710257</v>
      </c>
      <c r="F24" s="6">
        <v>2.0384444269784113E-2</v>
      </c>
      <c r="G24" s="6">
        <v>23.409503406245811</v>
      </c>
      <c r="H24" s="6">
        <v>0.34685479506677797</v>
      </c>
      <c r="I24" s="6">
        <v>38.58942464053694</v>
      </c>
      <c r="J24" s="6">
        <v>2.5753310662398627E-2</v>
      </c>
      <c r="K24" s="6">
        <v>-1.7020364310823208</v>
      </c>
      <c r="L24" s="6">
        <v>0.18748922972487075</v>
      </c>
      <c r="M24" s="6">
        <v>20.492321909233226</v>
      </c>
      <c r="N24" s="6">
        <v>3.8950152685781288E-2</v>
      </c>
      <c r="O24" s="6">
        <v>-13.247534166891173</v>
      </c>
      <c r="P24" s="6">
        <v>4.3961801173673605E-2</v>
      </c>
      <c r="Q24" s="6">
        <v>6.4690885937999401</v>
      </c>
      <c r="R24" s="6">
        <v>0.51853414900926198</v>
      </c>
      <c r="S24" s="6">
        <v>34.192826716311409</v>
      </c>
      <c r="T24" s="6">
        <v>5.8734609530321093E-2</v>
      </c>
      <c r="U24" s="6">
        <v>3.1527507656472498</v>
      </c>
      <c r="V24" s="6">
        <v>0.34780954827446953</v>
      </c>
      <c r="W24" s="6">
        <v>0.46105985987465736</v>
      </c>
      <c r="X24" s="6">
        <v>0.19034434544027651</v>
      </c>
      <c r="Y24" s="6">
        <v>15.609764692707362</v>
      </c>
      <c r="Z24" s="6">
        <v>0.51957330788544309</v>
      </c>
      <c r="AA24" s="6">
        <v>-14.074621433941669</v>
      </c>
      <c r="AB24" s="6">
        <v>0.55334202091302331</v>
      </c>
      <c r="AC24" s="6">
        <v>30.108146896291821</v>
      </c>
      <c r="AD24" s="6">
        <v>0.75904137856583953</v>
      </c>
      <c r="AE24" s="11"/>
      <c r="AF24" s="11"/>
    </row>
    <row r="25" spans="1:32" x14ac:dyDescent="0.2">
      <c r="A25" s="10">
        <v>41926</v>
      </c>
      <c r="B25" s="5">
        <v>50</v>
      </c>
      <c r="D25" s="5" t="s">
        <v>54</v>
      </c>
      <c r="E25" s="6">
        <v>5.7552089897421332</v>
      </c>
      <c r="F25" s="6">
        <v>1.9953027754003275E-2</v>
      </c>
      <c r="G25" s="6">
        <v>21.837079934084791</v>
      </c>
      <c r="H25" s="6">
        <v>6.0483321889095623E-2</v>
      </c>
      <c r="I25" s="6">
        <v>41.941822203711787</v>
      </c>
      <c r="J25" s="6">
        <v>1.4712591589564708E-2</v>
      </c>
      <c r="K25" s="6">
        <v>3.5283856786465977</v>
      </c>
      <c r="L25" s="6">
        <v>0.16670173635449789</v>
      </c>
      <c r="M25" s="6">
        <v>24.149459591262357</v>
      </c>
      <c r="N25" s="6">
        <v>2.557733087254898E-2</v>
      </c>
      <c r="O25" s="6">
        <v>-12.63904161177809</v>
      </c>
      <c r="P25" s="6">
        <v>3.2439530994079924E-2</v>
      </c>
      <c r="Q25" s="6">
        <v>14.597908543743094</v>
      </c>
      <c r="R25" s="6">
        <v>0.50058063882525383</v>
      </c>
      <c r="S25" s="6">
        <v>37.25942462125942</v>
      </c>
      <c r="T25" s="6">
        <v>4.1310083825619619E-2</v>
      </c>
      <c r="U25" s="6">
        <v>-9.1395257625470627E-2</v>
      </c>
      <c r="V25" s="6">
        <v>6.224702866821262E-2</v>
      </c>
      <c r="W25" s="6">
        <v>0.34120392868164373</v>
      </c>
      <c r="X25" s="6">
        <v>0.16853501882824792</v>
      </c>
      <c r="Y25" s="6">
        <v>19.165160321348296</v>
      </c>
      <c r="Z25" s="6">
        <v>0.50119413367928856</v>
      </c>
      <c r="AA25" s="6">
        <v>-17.83755148558841</v>
      </c>
      <c r="AB25" s="6">
        <v>0.52877179596303203</v>
      </c>
      <c r="AC25" s="6">
        <v>37.674736865480618</v>
      </c>
      <c r="AD25" s="6">
        <v>0.72855691050219473</v>
      </c>
      <c r="AE25" s="11"/>
      <c r="AF25" s="11"/>
    </row>
    <row r="26" spans="1:32" x14ac:dyDescent="0.2">
      <c r="A26" s="10">
        <v>41865</v>
      </c>
      <c r="B26" s="5">
        <v>25</v>
      </c>
      <c r="C26" s="5">
        <v>1224.75</v>
      </c>
      <c r="D26" s="5" t="s">
        <v>53</v>
      </c>
      <c r="E26" s="6">
        <v>4.710055466482288</v>
      </c>
      <c r="F26" s="6">
        <v>1.8260714669362535E-2</v>
      </c>
      <c r="G26" s="6">
        <v>21.181881964826399</v>
      </c>
      <c r="H26" s="6">
        <v>0.11215235327356961</v>
      </c>
      <c r="I26" s="6">
        <v>38.957350268530092</v>
      </c>
      <c r="J26" s="6">
        <v>2.4241070659747101E-2</v>
      </c>
      <c r="K26" s="6">
        <v>-0.32364997911701188</v>
      </c>
      <c r="L26" s="6">
        <v>0.21114213149012345</v>
      </c>
      <c r="M26" s="6">
        <v>24.130242652194546</v>
      </c>
      <c r="N26" s="6">
        <v>3.6612651544789439E-2</v>
      </c>
      <c r="O26" s="6">
        <v>-14.710131719229969</v>
      </c>
      <c r="P26" s="6">
        <v>4.0913811279029537E-2</v>
      </c>
      <c r="Q26" s="6">
        <v>11.756762024975595</v>
      </c>
      <c r="R26" s="6">
        <v>0.82212044453768218</v>
      </c>
      <c r="S26" s="6">
        <v>39.420251462848114</v>
      </c>
      <c r="T26" s="6">
        <v>5.4903790456727275E-2</v>
      </c>
      <c r="U26" s="6">
        <v>0.78204418606508952</v>
      </c>
      <c r="V26" s="6">
        <v>0.11474223220562868</v>
      </c>
      <c r="W26" s="6">
        <v>0.40349269237549557</v>
      </c>
      <c r="X26" s="6">
        <v>0.2133121724073882</v>
      </c>
      <c r="Y26" s="6">
        <v>20.622379270835765</v>
      </c>
      <c r="Z26" s="6">
        <v>0.82268044132202567</v>
      </c>
      <c r="AA26" s="6">
        <v>-19.157928334307183</v>
      </c>
      <c r="AB26" s="6">
        <v>0.84988539899857218</v>
      </c>
      <c r="AC26" s="6">
        <v>40.557301480336207</v>
      </c>
      <c r="AD26" s="6">
        <v>1.1828390845608565</v>
      </c>
      <c r="AE26" s="11"/>
      <c r="AF26" s="11"/>
    </row>
    <row r="27" spans="1:32" x14ac:dyDescent="0.2">
      <c r="AE27" s="11"/>
      <c r="AF27" s="11"/>
    </row>
    <row r="28" spans="1:32" x14ac:dyDescent="0.2">
      <c r="D28" s="4" t="s">
        <v>56</v>
      </c>
      <c r="AE28" s="11"/>
      <c r="AF28" s="11"/>
    </row>
    <row r="29" spans="1:32" x14ac:dyDescent="0.2">
      <c r="A29" s="10">
        <v>40969</v>
      </c>
      <c r="D29" s="5" t="s">
        <v>57</v>
      </c>
      <c r="E29" s="6">
        <v>0.26536489717621237</v>
      </c>
      <c r="F29" s="6">
        <v>8.2026452721849063E-3</v>
      </c>
      <c r="I29" s="6">
        <v>40.59308592184685</v>
      </c>
      <c r="J29" s="6">
        <v>1.4709340812444785E-2</v>
      </c>
      <c r="K29" s="6">
        <v>-3.4031905115986527</v>
      </c>
      <c r="L29" s="6">
        <v>0.60403587022245087</v>
      </c>
      <c r="M29" s="6">
        <v>0.75728898049365334</v>
      </c>
      <c r="N29" s="6">
        <v>1.9704049675033041E-2</v>
      </c>
      <c r="O29" s="6">
        <v>-0.22655918614122861</v>
      </c>
      <c r="P29" s="6">
        <v>2.1343218198234939E-2</v>
      </c>
      <c r="Q29" s="6">
        <v>-5.3329270245334737</v>
      </c>
      <c r="R29" s="6">
        <v>0.3281604892380795</v>
      </c>
      <c r="S29" s="6">
        <v>0.98407111698617378</v>
      </c>
      <c r="T29" s="6">
        <v>2.9047935153012801E-2</v>
      </c>
      <c r="W29" s="6">
        <v>0.17869871213649358</v>
      </c>
      <c r="X29" s="6">
        <v>0.60427061868999676</v>
      </c>
      <c r="Y29" s="6">
        <v>2.0334251005067472</v>
      </c>
      <c r="Z29" s="6">
        <v>0.3285923839555227</v>
      </c>
      <c r="AA29" s="6">
        <v>-1.9970163789431172</v>
      </c>
      <c r="AB29" s="6">
        <v>0.6878342354125484</v>
      </c>
      <c r="AC29" s="6">
        <v>4.0385064429628859</v>
      </c>
      <c r="AD29" s="6">
        <v>0.76229186680636873</v>
      </c>
      <c r="AE29" s="11"/>
      <c r="AF29" s="11"/>
    </row>
    <row r="30" spans="1:32" x14ac:dyDescent="0.2">
      <c r="A30" s="10">
        <v>41548</v>
      </c>
      <c r="D30" s="5" t="s">
        <v>58</v>
      </c>
      <c r="E30" s="6">
        <v>-0.99031293877094306</v>
      </c>
      <c r="F30" s="6">
        <v>1.8563346126085897E-2</v>
      </c>
      <c r="G30" s="6">
        <v>21.512035229467543</v>
      </c>
      <c r="H30" s="6">
        <v>6.7794424033249423E-2</v>
      </c>
      <c r="I30" s="6">
        <v>38.420054787870143</v>
      </c>
      <c r="J30" s="6">
        <v>1.8661119601525396E-2</v>
      </c>
      <c r="K30" s="6">
        <v>-6.8317467612189278</v>
      </c>
      <c r="L30" s="6">
        <v>0.18503440515934338</v>
      </c>
      <c r="M30" s="6">
        <v>-1.2224214519185317E-2</v>
      </c>
      <c r="N30" s="6">
        <v>3.6783729204832576E-2</v>
      </c>
      <c r="O30" s="6">
        <v>-1.9684016630227008</v>
      </c>
      <c r="P30" s="6">
        <v>4.1202433831162462E-2</v>
      </c>
      <c r="Q30" s="6">
        <v>-8.1807440542399572</v>
      </c>
      <c r="R30" s="6">
        <v>0.65307911578686872</v>
      </c>
      <c r="S30" s="6">
        <v>1.9600355858102603</v>
      </c>
      <c r="T30" s="6">
        <v>5.5232990936810347E-2</v>
      </c>
      <c r="U30" s="6">
        <v>1.3790665530599711</v>
      </c>
      <c r="V30" s="6">
        <v>7.0315868157781153E-2</v>
      </c>
      <c r="W30" s="6">
        <v>7.9095281638408288E-2</v>
      </c>
      <c r="X30" s="6">
        <v>0.18689720783588862</v>
      </c>
      <c r="Y30" s="6">
        <v>2.6577979616873026</v>
      </c>
      <c r="Z30" s="6">
        <v>0.65360933796966025</v>
      </c>
      <c r="AA30" s="6">
        <v>-0.93637566413495854</v>
      </c>
      <c r="AB30" s="6">
        <v>0.67980565824211037</v>
      </c>
      <c r="AC30" s="6">
        <v>3.5975422768610432</v>
      </c>
      <c r="AD30" s="6">
        <v>0.94304872602592837</v>
      </c>
      <c r="AE30" s="11"/>
      <c r="AF30" s="11"/>
    </row>
    <row r="31" spans="1:32" x14ac:dyDescent="0.2">
      <c r="A31" s="10">
        <v>41791</v>
      </c>
      <c r="D31" s="5" t="s">
        <v>59</v>
      </c>
      <c r="E31" s="6">
        <v>-0.64776560735702038</v>
      </c>
      <c r="F31" s="6">
        <v>1.2735746829436047E-2</v>
      </c>
      <c r="G31" s="6">
        <v>20.795063605413723</v>
      </c>
      <c r="H31" s="6">
        <v>5.2412326307145825E-2</v>
      </c>
      <c r="I31" s="6">
        <v>38.94612035743905</v>
      </c>
      <c r="J31" s="6">
        <v>1.3508809879316712E-2</v>
      </c>
      <c r="K31" s="6">
        <v>-5.6605780911826686</v>
      </c>
      <c r="L31" s="6">
        <v>0.11538865655959779</v>
      </c>
      <c r="M31" s="6">
        <v>0.45054396235344463</v>
      </c>
      <c r="N31" s="6">
        <v>1.9013672040654645E-2</v>
      </c>
      <c r="O31" s="6">
        <v>-1.7460751770674854</v>
      </c>
      <c r="P31" s="6">
        <v>2.288490707372574E-2</v>
      </c>
      <c r="Q31" s="6">
        <v>-7.6493039393365141</v>
      </c>
      <c r="R31" s="6">
        <v>0.30717835402675664</v>
      </c>
      <c r="S31" s="6">
        <v>2.2004613102928339</v>
      </c>
      <c r="T31" s="6">
        <v>2.9752961134022184E-2</v>
      </c>
      <c r="U31" s="6">
        <v>0.40866258648297737</v>
      </c>
      <c r="V31" s="6">
        <v>5.4125224186900647E-2</v>
      </c>
      <c r="W31" s="6">
        <v>0.40831812639741116</v>
      </c>
      <c r="X31" s="6">
        <v>0.11687270534341124</v>
      </c>
      <c r="Y31" s="6">
        <v>2.2492904434576744</v>
      </c>
      <c r="Z31" s="6">
        <v>0.30773889642722518</v>
      </c>
      <c r="AA31" s="6">
        <v>1.0326323891649558</v>
      </c>
      <c r="AB31" s="6">
        <v>0.32918453430945727</v>
      </c>
      <c r="AC31" s="6">
        <v>1.2154029897994967</v>
      </c>
      <c r="AD31" s="6">
        <v>0.45062810165676609</v>
      </c>
      <c r="AE31" s="11"/>
      <c r="AF31" s="11"/>
    </row>
    <row r="32" spans="1:32" x14ac:dyDescent="0.2">
      <c r="A32" s="10">
        <v>41334</v>
      </c>
      <c r="D32" s="5" t="s">
        <v>60</v>
      </c>
      <c r="E32" s="6">
        <v>-0.88019585096876796</v>
      </c>
      <c r="F32" s="6">
        <v>1.0777698253781814E-2</v>
      </c>
      <c r="I32" s="6">
        <v>38.599790661625335</v>
      </c>
      <c r="J32" s="6">
        <v>1.6454069050411187E-2</v>
      </c>
      <c r="K32" s="6">
        <v>-6.0097762760265674</v>
      </c>
      <c r="L32" s="6">
        <v>0.1025662400393325</v>
      </c>
      <c r="M32" s="6">
        <v>0.16613037362844807</v>
      </c>
      <c r="N32" s="6">
        <v>2.2183897971326569E-2</v>
      </c>
      <c r="O32" s="6">
        <v>-1.926522075565984</v>
      </c>
      <c r="P32" s="6">
        <v>2.4663416406730813E-2</v>
      </c>
      <c r="Q32" s="6">
        <v>-7.7576948968218735</v>
      </c>
      <c r="R32" s="6">
        <v>0.4889806332227577</v>
      </c>
      <c r="S32" s="6">
        <v>2.0966917721791933</v>
      </c>
      <c r="T32" s="6">
        <v>3.3172419840192931E-2</v>
      </c>
      <c r="W32" s="6">
        <v>0.62313581603801182</v>
      </c>
      <c r="X32" s="6">
        <v>0.1044352850514195</v>
      </c>
      <c r="Y32" s="6">
        <v>2.8443088876723976</v>
      </c>
      <c r="Z32" s="6">
        <v>0.48937608731413756</v>
      </c>
      <c r="AA32" s="6">
        <v>-6.6316821716565499</v>
      </c>
      <c r="AB32" s="6">
        <v>0.50039552715693369</v>
      </c>
      <c r="AC32" s="6">
        <v>9.5392523490631653</v>
      </c>
      <c r="AD32" s="6">
        <v>0.69991759403058296</v>
      </c>
      <c r="AE32" s="11"/>
      <c r="AF32" s="11"/>
    </row>
    <row r="33" spans="1:32" x14ac:dyDescent="0.2">
      <c r="A33" s="10">
        <v>41091</v>
      </c>
      <c r="D33" s="5" t="s">
        <v>60</v>
      </c>
      <c r="E33" s="6">
        <v>-0.93868536371977118</v>
      </c>
      <c r="F33" s="6">
        <v>1.3707177115774741E-2</v>
      </c>
      <c r="G33" s="6">
        <v>20.076591197637494</v>
      </c>
      <c r="H33" s="6">
        <v>8.6801560278026699E-2</v>
      </c>
      <c r="I33" s="6">
        <v>38.710093792642567</v>
      </c>
      <c r="J33" s="6">
        <v>1.2262768348426271E-2</v>
      </c>
      <c r="K33" s="6">
        <v>-5.934956116571672</v>
      </c>
      <c r="L33" s="6">
        <v>0.11775607699893523</v>
      </c>
      <c r="M33" s="6">
        <v>0.32651956302887086</v>
      </c>
      <c r="N33" s="6">
        <v>2.3734772314652812E-2</v>
      </c>
      <c r="O33" s="6">
        <v>-2.2038902904684132</v>
      </c>
      <c r="P33" s="6">
        <v>2.7408504543510365E-2</v>
      </c>
      <c r="Q33" s="6">
        <v>-8.1662147696546317</v>
      </c>
      <c r="R33" s="6">
        <v>0.41602358133135281</v>
      </c>
      <c r="S33" s="6">
        <v>2.535998916886939</v>
      </c>
      <c r="T33" s="6">
        <v>3.6256937793200876E-2</v>
      </c>
      <c r="U33" s="6">
        <v>-0.17552533756814981</v>
      </c>
      <c r="V33" s="6">
        <v>8.76634835850542E-2</v>
      </c>
      <c r="W33" s="6">
        <v>0.65076061335989088</v>
      </c>
      <c r="X33" s="6">
        <v>0.11918370636219343</v>
      </c>
      <c r="Y33" s="6">
        <v>2.2458057863783409</v>
      </c>
      <c r="Z33" s="6">
        <v>0.41642992497635795</v>
      </c>
      <c r="AA33" s="6">
        <v>-1.0983209587640541</v>
      </c>
      <c r="AB33" s="6">
        <v>0.43314967191265957</v>
      </c>
      <c r="AC33" s="6">
        <v>3.3478037081209333</v>
      </c>
      <c r="AD33" s="6">
        <v>0.60085981783928577</v>
      </c>
      <c r="AE33" s="11"/>
      <c r="AF33" s="11"/>
    </row>
    <row r="34" spans="1:32" x14ac:dyDescent="0.2">
      <c r="A34" s="10">
        <v>41487</v>
      </c>
      <c r="D34" s="5" t="s">
        <v>61</v>
      </c>
      <c r="E34" s="6">
        <v>0.35602485270636031</v>
      </c>
      <c r="F34" s="6">
        <v>4.3045149697046238E-2</v>
      </c>
      <c r="G34" s="6">
        <v>22.298649425753993</v>
      </c>
      <c r="H34" s="6">
        <v>8.4986284445508598E-2</v>
      </c>
      <c r="I34" s="6">
        <v>41.359632231088739</v>
      </c>
      <c r="J34" s="6">
        <v>2.2572854134318001E-2</v>
      </c>
      <c r="K34" s="6">
        <v>-2.1304281205109072</v>
      </c>
      <c r="L34" s="6">
        <v>0.1692773504641526</v>
      </c>
      <c r="M34" s="6">
        <v>2.9497665926525585E-2</v>
      </c>
      <c r="N34" s="6">
        <v>2.3140975882877925E-2</v>
      </c>
      <c r="O34" s="6">
        <v>0.68255203948619503</v>
      </c>
      <c r="P34" s="6">
        <v>4.8871153835908746E-2</v>
      </c>
      <c r="Q34" s="6">
        <v>-5.5260614724762158</v>
      </c>
      <c r="R34" s="6">
        <v>0.52392537110252924</v>
      </c>
      <c r="S34" s="6">
        <v>-0.65260893400076458</v>
      </c>
      <c r="T34" s="6">
        <v>5.4073047279259157E-2</v>
      </c>
      <c r="U34" s="6">
        <v>0.65552387714085114</v>
      </c>
      <c r="V34" s="6">
        <v>8.7932941993442329E-2</v>
      </c>
      <c r="W34" s="6">
        <v>0.62805247590791424</v>
      </c>
      <c r="X34" s="6">
        <v>0.17611712022507597</v>
      </c>
      <c r="Y34" s="6">
        <v>0.70437916188414995</v>
      </c>
      <c r="Z34" s="6">
        <v>0.52617507841129585</v>
      </c>
      <c r="AA34" s="6">
        <v>-6.5054307010805612</v>
      </c>
      <c r="AB34" s="6">
        <v>0.55486705901279376</v>
      </c>
      <c r="AC34" s="6">
        <v>7.2570199030403959</v>
      </c>
      <c r="AD34" s="6">
        <v>0.7646814149164608</v>
      </c>
      <c r="AE34" s="11"/>
      <c r="AF34" s="11"/>
    </row>
    <row r="35" spans="1:32" x14ac:dyDescent="0.2">
      <c r="A35" s="10">
        <v>41334</v>
      </c>
      <c r="D35" s="5" t="s">
        <v>61</v>
      </c>
      <c r="E35" s="6">
        <v>-0.10738906856511132</v>
      </c>
      <c r="F35" s="6">
        <v>1.7919523416754075E-2</v>
      </c>
      <c r="I35" s="6">
        <v>40.619567932554943</v>
      </c>
      <c r="J35" s="6">
        <v>1.7919523416754075E-2</v>
      </c>
      <c r="K35" s="6">
        <v>-3.190047462505555</v>
      </c>
      <c r="L35" s="6">
        <v>0.25712251854326768</v>
      </c>
      <c r="M35" s="6">
        <v>-0.31681939188810126</v>
      </c>
      <c r="N35" s="6">
        <v>3.7188983318769589E-2</v>
      </c>
      <c r="O35" s="6">
        <v>0.10204125475787862</v>
      </c>
      <c r="P35" s="6">
        <v>4.1281107055980468E-2</v>
      </c>
      <c r="Q35" s="6">
        <v>-0.61714837778056086</v>
      </c>
      <c r="R35" s="6">
        <v>0.63312848892081774</v>
      </c>
      <c r="S35" s="6">
        <v>-0.41881790994091617</v>
      </c>
      <c r="T35" s="6">
        <v>5.5562129909238027E-2</v>
      </c>
      <c r="W35" s="6">
        <v>0.73993421609008792</v>
      </c>
      <c r="X35" s="6">
        <v>0.25836835754596615</v>
      </c>
      <c r="Y35" s="6">
        <v>8.6613184712280855</v>
      </c>
      <c r="Z35" s="6">
        <v>0.63363546469726995</v>
      </c>
      <c r="AA35" s="6">
        <v>-0.45004665854031511</v>
      </c>
      <c r="AB35" s="6">
        <v>0.68428657030744466</v>
      </c>
      <c r="AC35" s="6">
        <v>9.1154675154647702</v>
      </c>
      <c r="AD35" s="6">
        <v>0.93259959919852564</v>
      </c>
      <c r="AE35" s="11"/>
      <c r="AF35" s="11"/>
    </row>
    <row r="36" spans="1:32" x14ac:dyDescent="0.2">
      <c r="A36" s="10">
        <v>41091</v>
      </c>
      <c r="D36" s="5" t="s">
        <v>61</v>
      </c>
      <c r="E36" s="6">
        <v>-0.23623239096393078</v>
      </c>
      <c r="F36" s="6">
        <v>2.1739554959776152E-2</v>
      </c>
      <c r="G36" s="6">
        <v>21.258510470663072</v>
      </c>
      <c r="H36" s="6">
        <v>8.5049498074415877E-2</v>
      </c>
      <c r="I36" s="6">
        <v>40.493166686299986</v>
      </c>
      <c r="J36" s="6">
        <v>2.3487544622986051E-2</v>
      </c>
      <c r="K36" s="6">
        <v>-6.5425565744180352</v>
      </c>
      <c r="L36" s="6">
        <v>0.16556779470921568</v>
      </c>
      <c r="M36" s="6">
        <v>6.8574743312899145E-2</v>
      </c>
      <c r="N36" s="6">
        <v>5.3097693049108843E-2</v>
      </c>
      <c r="O36" s="6">
        <v>-0.54103952524076071</v>
      </c>
      <c r="P36" s="6">
        <v>5.7375720099938694E-2</v>
      </c>
      <c r="Q36" s="6">
        <v>-5.7431567774413681</v>
      </c>
      <c r="R36" s="6">
        <v>0.71453224657528558</v>
      </c>
      <c r="S36" s="6">
        <v>0.60994427251337413</v>
      </c>
      <c r="T36" s="6">
        <v>7.8175048859107796E-2</v>
      </c>
      <c r="U36" s="6">
        <v>7.6849363795705727E-2</v>
      </c>
      <c r="V36" s="6">
        <v>8.8233110990868002E-2</v>
      </c>
      <c r="W36" s="6">
        <v>-2.3752673995771634</v>
      </c>
      <c r="X36" s="6">
        <v>0.16863264110823525</v>
      </c>
      <c r="Y36" s="6">
        <v>2.2744736859747761</v>
      </c>
      <c r="Z36" s="6">
        <v>0.71524863117533521</v>
      </c>
      <c r="AA36" s="6">
        <v>-9.9527870246030048E-2</v>
      </c>
      <c r="AB36" s="6">
        <v>0.73485887900013136</v>
      </c>
      <c r="AC36" s="6">
        <v>2.3742378590583257</v>
      </c>
      <c r="AD36" s="6">
        <v>1.0254746103358778</v>
      </c>
      <c r="AE36" s="11"/>
      <c r="AF36" s="11"/>
    </row>
    <row r="37" spans="1:32" x14ac:dyDescent="0.2">
      <c r="A37" s="10">
        <v>40969</v>
      </c>
      <c r="D37" s="5" t="s">
        <v>61</v>
      </c>
      <c r="E37" s="6">
        <v>-2.5981708436040307E-2</v>
      </c>
      <c r="F37" s="6">
        <v>1.4855978734715603E-2</v>
      </c>
      <c r="I37" s="6">
        <v>40.568105757161632</v>
      </c>
      <c r="J37" s="6">
        <v>2.4541151156065921E-2</v>
      </c>
      <c r="K37" s="6">
        <v>-3.00380194972516</v>
      </c>
      <c r="L37" s="6">
        <v>0.24006481378961619</v>
      </c>
      <c r="M37" s="6">
        <v>-4.5232508065207178E-2</v>
      </c>
      <c r="N37" s="6">
        <v>1.8177390283937892E-2</v>
      </c>
      <c r="O37" s="6">
        <v>-6.7309088068734368E-3</v>
      </c>
      <c r="P37" s="6">
        <v>2.3475894481380724E-2</v>
      </c>
      <c r="Q37" s="6">
        <v>-5.3797827916616248</v>
      </c>
      <c r="R37" s="6">
        <v>0.29511976142264279</v>
      </c>
      <c r="S37" s="6">
        <v>-3.8501858410810996E-2</v>
      </c>
      <c r="T37" s="6">
        <v>2.9690657440271034E-2</v>
      </c>
      <c r="W37" s="6">
        <v>0.894886399598116</v>
      </c>
      <c r="X37" s="6">
        <v>0.24177279215013897</v>
      </c>
      <c r="Y37" s="6">
        <v>2.3827153613718011</v>
      </c>
      <c r="Z37" s="6">
        <v>0.29651077853324115</v>
      </c>
      <c r="AA37" s="6">
        <v>-1.1797387178101859</v>
      </c>
      <c r="AB37" s="6">
        <v>0.38258688530902768</v>
      </c>
      <c r="AC37" s="6">
        <v>3.566661808210414</v>
      </c>
      <c r="AD37" s="6">
        <v>0.4840365343616656</v>
      </c>
      <c r="AE37" s="11"/>
      <c r="AF37" s="11"/>
    </row>
    <row r="38" spans="1:32" x14ac:dyDescent="0.2">
      <c r="AE38" s="11"/>
      <c r="AF38" s="11"/>
    </row>
    <row r="39" spans="1:32" x14ac:dyDescent="0.2">
      <c r="D39" s="4" t="s">
        <v>63</v>
      </c>
      <c r="AE39" s="11"/>
      <c r="AF39" s="11"/>
    </row>
    <row r="40" spans="1:32" x14ac:dyDescent="0.2">
      <c r="A40" s="10">
        <v>41456</v>
      </c>
      <c r="D40" s="5" t="s">
        <v>64</v>
      </c>
      <c r="E40" s="6">
        <v>-2.6487020243400883</v>
      </c>
      <c r="F40" s="6">
        <v>1.5515077318708657E-2</v>
      </c>
      <c r="G40" s="6">
        <v>13.873042729048102</v>
      </c>
      <c r="H40" s="6">
        <v>0.17248551238375434</v>
      </c>
      <c r="I40" s="6">
        <v>24.989521844632545</v>
      </c>
      <c r="J40" s="6">
        <v>5.8119462810205996E-2</v>
      </c>
      <c r="K40" s="6">
        <v>-21.857339599055209</v>
      </c>
      <c r="L40" s="6">
        <v>0.5001721703962505</v>
      </c>
      <c r="M40" s="6">
        <v>1.2389849753597915</v>
      </c>
      <c r="N40" s="6">
        <v>3.5191934404168686E-2</v>
      </c>
      <c r="O40" s="6">
        <v>-6.536389024039968</v>
      </c>
      <c r="P40" s="6">
        <v>3.8460237535834579E-2</v>
      </c>
      <c r="Q40" s="6">
        <v>-19.396639111184175</v>
      </c>
      <c r="R40" s="6">
        <v>0.7860903293571726</v>
      </c>
      <c r="S40" s="6">
        <v>7.8265312523739805</v>
      </c>
      <c r="T40" s="6">
        <v>5.2131201006883877E-2</v>
      </c>
      <c r="U40" s="6">
        <v>0.74566890168248356</v>
      </c>
      <c r="V40" s="6">
        <v>0.182014076212894</v>
      </c>
      <c r="W40" s="6">
        <v>-0.48580025519262549</v>
      </c>
      <c r="X40" s="6">
        <v>0.50377652746078616</v>
      </c>
      <c r="Y40" s="6">
        <v>2.2955553899358385</v>
      </c>
      <c r="Z40" s="6">
        <v>0.78838860690044255</v>
      </c>
      <c r="AA40" s="6">
        <v>-7.3990532327993241</v>
      </c>
      <c r="AB40" s="6">
        <v>0.93560001341966037</v>
      </c>
      <c r="AC40" s="6">
        <v>9.7668742451932911</v>
      </c>
      <c r="AD40" s="6">
        <v>1.2234802738913648</v>
      </c>
      <c r="AE40" s="11"/>
      <c r="AF40" s="11"/>
    </row>
    <row r="41" spans="1:32" x14ac:dyDescent="0.2">
      <c r="A41" s="10">
        <v>41456</v>
      </c>
      <c r="D41" s="5" t="s">
        <v>65</v>
      </c>
      <c r="E41" s="6">
        <v>5.8001409098511481</v>
      </c>
      <c r="F41" s="6">
        <v>1.9381878064505306E-2</v>
      </c>
      <c r="G41" s="6">
        <v>22.529166368054465</v>
      </c>
      <c r="H41" s="6">
        <v>0.10700014952165862</v>
      </c>
      <c r="I41" s="6">
        <v>42.751916744403488</v>
      </c>
      <c r="J41" s="6">
        <v>3.283251504637541E-2</v>
      </c>
      <c r="K41" s="6">
        <v>3.3685134799796428</v>
      </c>
      <c r="L41" s="6">
        <v>0.44128490178574487</v>
      </c>
      <c r="M41" s="6">
        <v>9.8663774551364103</v>
      </c>
      <c r="N41" s="6">
        <v>5.3765730599812864E-2</v>
      </c>
      <c r="O41" s="6">
        <v>1.7339043645658858</v>
      </c>
      <c r="P41" s="6">
        <v>5.7152523865871448E-2</v>
      </c>
      <c r="Q41" s="6">
        <v>5.7696493072932196</v>
      </c>
      <c r="R41" s="6">
        <v>0.91509265162557574</v>
      </c>
      <c r="S41" s="6">
        <v>8.1183965673290448</v>
      </c>
      <c r="T41" s="6">
        <v>7.8467603322458238E-2</v>
      </c>
      <c r="U41" s="6">
        <v>0.17533015061532709</v>
      </c>
      <c r="V41" s="6">
        <v>0.11192410840354178</v>
      </c>
      <c r="W41" s="6">
        <v>-0.63957397854630393</v>
      </c>
      <c r="X41" s="6">
        <v>0.44292888344025644</v>
      </c>
      <c r="Y41" s="6">
        <v>1.9362538287722157</v>
      </c>
      <c r="Z41" s="6">
        <v>0.91588656082546882</v>
      </c>
      <c r="AA41" s="6">
        <v>-7.3475136619780557</v>
      </c>
      <c r="AB41" s="6">
        <v>1.0173662998577933</v>
      </c>
      <c r="AC41" s="6">
        <v>9.3524850020765271</v>
      </c>
      <c r="AD41" s="6">
        <v>1.3688982359500075</v>
      </c>
      <c r="AE41" s="11"/>
      <c r="AF41" s="11"/>
    </row>
    <row r="42" spans="1:32" x14ac:dyDescent="0.2">
      <c r="A42" s="10">
        <v>41334</v>
      </c>
      <c r="D42" s="5" t="s">
        <v>66</v>
      </c>
      <c r="E42" s="6">
        <v>-0.70301926663740577</v>
      </c>
      <c r="F42" s="6">
        <v>1.7906185838967605E-2</v>
      </c>
      <c r="G42" s="6">
        <v>17.300329283342908</v>
      </c>
      <c r="H42" s="6">
        <v>0.1201197618786425</v>
      </c>
      <c r="I42" s="6">
        <v>28.932560665348106</v>
      </c>
      <c r="J42" s="6">
        <v>3.1021536065819401E-2</v>
      </c>
      <c r="K42" s="6">
        <v>-16.16752140805924</v>
      </c>
      <c r="L42" s="6">
        <v>0.36766911007418618</v>
      </c>
      <c r="M42" s="6">
        <v>3.1100657094547124</v>
      </c>
      <c r="N42" s="6">
        <v>4.1475061471821568E-2</v>
      </c>
      <c r="O42" s="6">
        <v>-4.5161042427295239</v>
      </c>
      <c r="P42" s="6">
        <v>4.5175349643262558E-2</v>
      </c>
      <c r="Q42" s="6">
        <v>-12.991542396793941</v>
      </c>
      <c r="R42" s="6">
        <v>0.53786715567253796</v>
      </c>
      <c r="S42" s="6">
        <v>7.6607667735126839</v>
      </c>
      <c r="T42" s="6">
        <v>6.1326934861302182E-2</v>
      </c>
      <c r="U42" s="6">
        <v>2.0950023144163943</v>
      </c>
      <c r="V42" s="6">
        <v>0.12406084351504591</v>
      </c>
      <c r="W42" s="6">
        <v>-0.47417615636291544</v>
      </c>
      <c r="X42" s="6">
        <v>0.36940972062728211</v>
      </c>
      <c r="Y42" s="6">
        <v>3.2353135278246152</v>
      </c>
      <c r="Z42" s="6">
        <v>0.53905847952003194</v>
      </c>
      <c r="AA42" s="6">
        <v>-8.3117638350219671</v>
      </c>
      <c r="AB42" s="6">
        <v>0.65348878034467839</v>
      </c>
      <c r="AC42" s="6">
        <v>11.643858363694193</v>
      </c>
      <c r="AD42" s="6">
        <v>0.8471314126974776</v>
      </c>
      <c r="AE42" s="11"/>
      <c r="AF42" s="11"/>
    </row>
    <row r="43" spans="1:32" x14ac:dyDescent="0.2">
      <c r="A43" s="10">
        <v>41334</v>
      </c>
      <c r="D43" s="5" t="s">
        <v>67</v>
      </c>
      <c r="E43" s="6">
        <v>6.3362351120044291</v>
      </c>
      <c r="F43" s="6">
        <v>2.6726471233695051E-2</v>
      </c>
      <c r="G43" s="6">
        <v>22.926584878859792</v>
      </c>
      <c r="H43" s="6">
        <v>8.3218817786212262E-2</v>
      </c>
      <c r="I43" s="6">
        <v>43.325372443245193</v>
      </c>
      <c r="J43" s="6">
        <v>4.7081910265082474E-2</v>
      </c>
      <c r="K43" s="6">
        <v>4.7674007691009619</v>
      </c>
      <c r="L43" s="6">
        <v>0.27652432228553658</v>
      </c>
      <c r="M43" s="6">
        <v>10.126179204210883</v>
      </c>
      <c r="N43" s="6">
        <v>5.7516026476829844E-2</v>
      </c>
      <c r="O43" s="6">
        <v>2.5462910197979749</v>
      </c>
      <c r="P43" s="6">
        <v>6.342237433500042E-2</v>
      </c>
      <c r="Q43" s="6">
        <v>5.9734522820790055</v>
      </c>
      <c r="R43" s="6">
        <v>0.87983095640320363</v>
      </c>
      <c r="S43" s="6">
        <v>7.5606366033258432</v>
      </c>
      <c r="T43" s="6">
        <v>8.5618285827107704E-2</v>
      </c>
      <c r="U43" s="6">
        <v>0.27364809088714637</v>
      </c>
      <c r="V43" s="6">
        <v>9.5614213943032961E-2</v>
      </c>
      <c r="W43" s="6">
        <v>-0.32923941444629179</v>
      </c>
      <c r="X43" s="6">
        <v>0.28177422052822737</v>
      </c>
      <c r="Y43" s="6">
        <v>0.79214329081251311</v>
      </c>
      <c r="Z43" s="6">
        <v>0.88149504955172087</v>
      </c>
      <c r="AA43" s="6">
        <v>-5.5900497860404963</v>
      </c>
      <c r="AB43" s="6">
        <v>0.92543515912163243</v>
      </c>
      <c r="AC43" s="6">
        <v>6.4180704099749963</v>
      </c>
      <c r="AD43" s="6">
        <v>1.2780703251866354</v>
      </c>
      <c r="AE43" s="11"/>
      <c r="AF43" s="11"/>
    </row>
    <row r="44" spans="1:32" x14ac:dyDescent="0.2">
      <c r="A44" s="10">
        <v>41275</v>
      </c>
      <c r="D44" s="5" t="s">
        <v>68</v>
      </c>
      <c r="E44" s="6">
        <v>-1.7186852433764832</v>
      </c>
      <c r="F44" s="6">
        <v>1.8839678655687708E-2</v>
      </c>
      <c r="G44" s="6">
        <v>15.027663397419788</v>
      </c>
      <c r="H44" s="6">
        <v>8.5381844545926469E-2</v>
      </c>
      <c r="I44" s="6">
        <v>27.287339487890307</v>
      </c>
      <c r="J44" s="6">
        <v>2.7072756072437712E-2</v>
      </c>
      <c r="K44" s="6">
        <v>-17.613038673763828</v>
      </c>
      <c r="L44" s="6">
        <v>0.18805350959476083</v>
      </c>
      <c r="M44" s="6">
        <v>2.1298852456521633</v>
      </c>
      <c r="N44" s="6">
        <v>6.9344588563460596E-2</v>
      </c>
      <c r="O44" s="6">
        <v>-5.5672557324051297</v>
      </c>
      <c r="P44" s="6">
        <v>7.1858231643182016E-2</v>
      </c>
      <c r="Q44" s="6">
        <v>-14.681501202214356</v>
      </c>
      <c r="R44" s="6">
        <v>0.76718119042878496</v>
      </c>
      <c r="S44" s="6">
        <v>7.7402328336706461</v>
      </c>
      <c r="T44" s="6">
        <v>9.9861290888516127E-2</v>
      </c>
      <c r="U44" s="6">
        <v>0.70146710587137839</v>
      </c>
      <c r="V44" s="6">
        <v>8.9571164441590606E-2</v>
      </c>
      <c r="W44" s="6">
        <v>0.67242281589163788</v>
      </c>
      <c r="X44" s="6">
        <v>0.19092404270838728</v>
      </c>
      <c r="Y44" s="6">
        <v>4.4121002599414334</v>
      </c>
      <c r="Z44" s="6">
        <v>0.76788986616632393</v>
      </c>
      <c r="AA44" s="6">
        <v>-7.1999806395931509</v>
      </c>
      <c r="AB44" s="6">
        <v>0.79126913035012869</v>
      </c>
      <c r="AC44" s="6">
        <v>11.69629398981642</v>
      </c>
      <c r="AD44" s="6">
        <v>1.1026158366384839</v>
      </c>
      <c r="AE44" s="11"/>
      <c r="AF44" s="11"/>
    </row>
    <row r="45" spans="1:32" x14ac:dyDescent="0.2">
      <c r="A45" s="10">
        <v>41275</v>
      </c>
      <c r="D45" s="5" t="s">
        <v>69</v>
      </c>
      <c r="E45" s="6">
        <v>4.9409470447916437</v>
      </c>
      <c r="F45" s="6">
        <v>1.4575012521073034E-2</v>
      </c>
      <c r="G45" s="6">
        <v>21.571905807979519</v>
      </c>
      <c r="H45" s="6">
        <v>8.3843615009255343E-2</v>
      </c>
      <c r="I45" s="6">
        <v>41.337631583724828</v>
      </c>
      <c r="J45" s="6">
        <v>3.3842942475450853E-2</v>
      </c>
      <c r="K45" s="6">
        <v>1.9557981977189773</v>
      </c>
      <c r="L45" s="6">
        <v>0.29128484706241226</v>
      </c>
      <c r="M45" s="6">
        <v>8.9506896386870594</v>
      </c>
      <c r="N45" s="6">
        <v>8.1032074058730932E-2</v>
      </c>
      <c r="O45" s="6">
        <v>0.93120445089622805</v>
      </c>
      <c r="P45" s="6">
        <v>8.2332423845342298E-2</v>
      </c>
      <c r="Q45" s="6">
        <v>1.2478370178097704</v>
      </c>
      <c r="R45" s="6">
        <v>0.69506700250855458</v>
      </c>
      <c r="S45" s="6">
        <v>8.012024355050773</v>
      </c>
      <c r="T45" s="6">
        <v>0.11551980368105177</v>
      </c>
      <c r="U45" s="6">
        <v>-4.4679289148974455E-2</v>
      </c>
      <c r="V45" s="6">
        <v>9.0416240428458999E-2</v>
      </c>
      <c r="W45" s="6">
        <v>0.16288644052242507</v>
      </c>
      <c r="X45" s="6">
        <v>0.29360626334184192</v>
      </c>
      <c r="Y45" s="6">
        <v>-1.0442277991962179</v>
      </c>
      <c r="Z45" s="6">
        <v>0.69604304013589069</v>
      </c>
      <c r="AA45" s="6">
        <v>-2.7811197118756681</v>
      </c>
      <c r="AB45" s="6">
        <v>0.75543401538133836</v>
      </c>
      <c r="AC45" s="6">
        <v>1.7417358886924195</v>
      </c>
      <c r="AD45" s="6">
        <v>1.0272080925093927</v>
      </c>
      <c r="AE45" s="11"/>
      <c r="AF45" s="11"/>
    </row>
    <row r="46" spans="1:32" x14ac:dyDescent="0.2">
      <c r="AE46" s="11"/>
      <c r="AF46" s="11"/>
    </row>
    <row r="47" spans="1:32" x14ac:dyDescent="0.2">
      <c r="AE47" s="11"/>
      <c r="AF47" s="11"/>
    </row>
    <row r="48" spans="1:32" x14ac:dyDescent="0.2">
      <c r="AE48" s="11"/>
      <c r="AF48" s="11"/>
    </row>
    <row r="49" spans="31:32" x14ac:dyDescent="0.2">
      <c r="AE49" s="11"/>
      <c r="AF49" s="11"/>
    </row>
    <row r="50" spans="31:32" x14ac:dyDescent="0.2">
      <c r="AE50" s="11"/>
      <c r="AF50" s="11"/>
    </row>
    <row r="51" spans="31:32" x14ac:dyDescent="0.2">
      <c r="AE51" s="11"/>
      <c r="AF51" s="11"/>
    </row>
    <row r="52" spans="31:32" x14ac:dyDescent="0.2">
      <c r="AE52" s="11"/>
      <c r="AF52" s="11"/>
    </row>
    <row r="53" spans="31:32" x14ac:dyDescent="0.2">
      <c r="AE53" s="11"/>
      <c r="AF53" s="11"/>
    </row>
    <row r="54" spans="31:32" x14ac:dyDescent="0.2">
      <c r="AE54" s="11"/>
      <c r="AF54" s="11"/>
    </row>
    <row r="55" spans="31:32" x14ac:dyDescent="0.2">
      <c r="AE55" s="11"/>
      <c r="AF55" s="11"/>
    </row>
    <row r="56" spans="31:32" x14ac:dyDescent="0.2">
      <c r="AE56" s="11"/>
      <c r="AF56" s="11"/>
    </row>
    <row r="57" spans="31:32" x14ac:dyDescent="0.2">
      <c r="AE57" s="11"/>
      <c r="AF57" s="11"/>
    </row>
    <row r="58" spans="31:32" x14ac:dyDescent="0.2">
      <c r="AE58" s="11"/>
      <c r="AF58" s="11"/>
    </row>
    <row r="59" spans="31:32" x14ac:dyDescent="0.2">
      <c r="AE59" s="11"/>
      <c r="AF59" s="11"/>
    </row>
    <row r="60" spans="31:32" x14ac:dyDescent="0.2">
      <c r="AE60" s="11"/>
      <c r="AF60" s="11"/>
    </row>
    <row r="61" spans="31:32" x14ac:dyDescent="0.2">
      <c r="AE61" s="11"/>
      <c r="AF61" s="11"/>
    </row>
  </sheetData>
  <sortState ref="A9:AF26">
    <sortCondition descending="1" ref="B9:B26"/>
    <sortCondition ref="A9:A2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natural samples</vt:lpstr>
      <vt:lpstr>standards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Magyar, Paul M.</dc:creator>
  <cp:lastModifiedBy>Magyar, Paul M.</cp:lastModifiedBy>
  <dcterms:created xsi:type="dcterms:W3CDTF">2017-05-30T05:49:15Z</dcterms:created>
  <dcterms:modified xsi:type="dcterms:W3CDTF">2017-06-02T07:32:15Z</dcterms:modified>
</cp:coreProperties>
</file>